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Aktien\Youtube-Kanal\Berechnungsmappe\2023-12-11\"/>
    </mc:Choice>
  </mc:AlternateContent>
  <xr:revisionPtr revIDLastSave="0" documentId="13_ncr:1_{4DE02CF4-DA12-44E1-8901-5F6EADD3BA8D}" xr6:coauthVersionLast="47" xr6:coauthVersionMax="47" xr10:uidLastSave="{00000000-0000-0000-0000-000000000000}"/>
  <bookViews>
    <workbookView xWindow="-120" yWindow="-120" windowWidth="38640" windowHeight="21240" tabRatio="653" xr2:uid="{00000000-000D-0000-FFFF-FFFF00000000}"/>
  </bookViews>
  <sheets>
    <sheet name="Disclaimer" sheetId="7" r:id="rId1"/>
    <sheet name="Übersicht" sheetId="4" r:id="rId2"/>
    <sheet name="Zinsen" sheetId="6" r:id="rId3"/>
    <sheet name="Vorlage" sheetId="58" r:id="rId4"/>
    <sheet name="GOOG" sheetId="64" r:id="rId5"/>
    <sheet name="AAPL" sheetId="24" r:id="rId6"/>
    <sheet name="BIDU" sheetId="41" r:id="rId7"/>
    <sheet name="BATS" sheetId="59" r:id="rId8"/>
    <sheet name="DPW" sheetId="67" r:id="rId9"/>
    <sheet name="DIS" sheetId="79" r:id="rId10"/>
    <sheet name="HAIER_D" sheetId="46" r:id="rId11"/>
    <sheet name="INTC" sheetId="47" r:id="rId12"/>
    <sheet name="FB" sheetId="50" r:id="rId13"/>
    <sheet name="MBR" sheetId="51" r:id="rId14"/>
    <sheet name="NFLX" sheetId="52" r:id="rId15"/>
    <sheet name="SP500" sheetId="53" r:id="rId16"/>
    <sheet name="SAP" sheetId="54" r:id="rId17"/>
    <sheet name="SFM" sheetId="55" r:id="rId18"/>
    <sheet name="TSLA" sheetId="68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9" l="1"/>
  <c r="F23" i="59" s="1"/>
  <c r="C8" i="64"/>
  <c r="C8" i="79"/>
  <c r="C9" i="79" s="1"/>
  <c r="C31" i="79"/>
  <c r="C33" i="79" s="1"/>
  <c r="J11" i="79"/>
  <c r="J12" i="79" s="1"/>
  <c r="F11" i="79"/>
  <c r="F12" i="79" s="1"/>
  <c r="N10" i="79"/>
  <c r="N11" i="79" s="1"/>
  <c r="J10" i="79"/>
  <c r="F10" i="79"/>
  <c r="C6" i="79"/>
  <c r="C8" i="54"/>
  <c r="C8" i="50"/>
  <c r="C8" i="24"/>
  <c r="M9" i="4"/>
  <c r="J9" i="4"/>
  <c r="K9" i="4"/>
  <c r="C34" i="79" l="1"/>
  <c r="C35" i="79" s="1"/>
  <c r="K8" i="79" s="1"/>
  <c r="N12" i="79"/>
  <c r="O11" i="79"/>
  <c r="G12" i="79"/>
  <c r="F13" i="79"/>
  <c r="K12" i="79"/>
  <c r="J13" i="79"/>
  <c r="G11" i="79"/>
  <c r="K11" i="79"/>
  <c r="C8" i="68"/>
  <c r="C9" i="68" s="1"/>
  <c r="C31" i="68"/>
  <c r="C33" i="68" s="1"/>
  <c r="N10" i="68"/>
  <c r="N11" i="68" s="1"/>
  <c r="J10" i="68"/>
  <c r="J11" i="68" s="1"/>
  <c r="F10" i="68"/>
  <c r="F11" i="68" s="1"/>
  <c r="F12" i="68" s="1"/>
  <c r="C6" i="68"/>
  <c r="C8" i="67"/>
  <c r="C6" i="64"/>
  <c r="C31" i="24"/>
  <c r="C33" i="24" s="1"/>
  <c r="C31" i="41"/>
  <c r="C31" i="59"/>
  <c r="C31" i="67"/>
  <c r="C31" i="46"/>
  <c r="C31" i="47"/>
  <c r="C31" i="50"/>
  <c r="C31" i="51"/>
  <c r="C31" i="52"/>
  <c r="C31" i="53"/>
  <c r="C31" i="54"/>
  <c r="C31" i="55"/>
  <c r="C31" i="58"/>
  <c r="C31" i="64"/>
  <c r="C8" i="55"/>
  <c r="J5" i="4"/>
  <c r="J17" i="4"/>
  <c r="J8" i="4"/>
  <c r="L9" i="4"/>
  <c r="J18" i="4"/>
  <c r="J4" i="4"/>
  <c r="J14" i="79" l="1"/>
  <c r="K13" i="79"/>
  <c r="F14" i="79"/>
  <c r="G13" i="79"/>
  <c r="N13" i="79"/>
  <c r="O12" i="79"/>
  <c r="G11" i="68"/>
  <c r="C34" i="68"/>
  <c r="C35" i="68" s="1"/>
  <c r="K8" i="68" s="1"/>
  <c r="N12" i="68"/>
  <c r="O11" i="68"/>
  <c r="J12" i="68"/>
  <c r="K11" i="68"/>
  <c r="F13" i="68"/>
  <c r="G12" i="68"/>
  <c r="C8" i="51"/>
  <c r="J14" i="4"/>
  <c r="J16" i="4"/>
  <c r="M18" i="4"/>
  <c r="L18" i="4"/>
  <c r="J13" i="4"/>
  <c r="M4" i="4"/>
  <c r="J12" i="4"/>
  <c r="N14" i="79" l="1"/>
  <c r="O13" i="79"/>
  <c r="G14" i="79"/>
  <c r="F15" i="79"/>
  <c r="K14" i="79"/>
  <c r="J15" i="79"/>
  <c r="F14" i="68"/>
  <c r="G13" i="68"/>
  <c r="K12" i="68"/>
  <c r="J13" i="68"/>
  <c r="O12" i="68"/>
  <c r="N13" i="68"/>
  <c r="C33" i="67"/>
  <c r="N10" i="67"/>
  <c r="N11" i="67" s="1"/>
  <c r="N12" i="67" s="1"/>
  <c r="J10" i="67"/>
  <c r="J11" i="67" s="1"/>
  <c r="F10" i="67"/>
  <c r="F11" i="67" s="1"/>
  <c r="F12" i="67" s="1"/>
  <c r="C9" i="67"/>
  <c r="C6" i="67"/>
  <c r="C8" i="47"/>
  <c r="C9" i="64"/>
  <c r="C33" i="64"/>
  <c r="C34" i="64" s="1"/>
  <c r="N10" i="64"/>
  <c r="N11" i="64" s="1"/>
  <c r="J10" i="64"/>
  <c r="J11" i="64" s="1"/>
  <c r="J12" i="64" s="1"/>
  <c r="F10" i="64"/>
  <c r="F11" i="64" s="1"/>
  <c r="C9" i="55"/>
  <c r="C6" i="24"/>
  <c r="C34" i="24" s="1"/>
  <c r="C9" i="41"/>
  <c r="K4" i="4"/>
  <c r="J7" i="4"/>
  <c r="J6" i="4"/>
  <c r="N15" i="79" l="1"/>
  <c r="O14" i="79"/>
  <c r="J16" i="79"/>
  <c r="K15" i="79"/>
  <c r="F16" i="79"/>
  <c r="G15" i="79"/>
  <c r="N14" i="68"/>
  <c r="O13" i="68"/>
  <c r="J14" i="68"/>
  <c r="K13" i="68"/>
  <c r="F15" i="68"/>
  <c r="G14" i="68"/>
  <c r="C34" i="67"/>
  <c r="C35" i="67" s="1"/>
  <c r="G12" i="67"/>
  <c r="F13" i="67"/>
  <c r="N13" i="67"/>
  <c r="O12" i="67"/>
  <c r="K11" i="67"/>
  <c r="J12" i="67"/>
  <c r="G11" i="67"/>
  <c r="O11" i="67"/>
  <c r="C35" i="64"/>
  <c r="G11" i="64"/>
  <c r="N12" i="64"/>
  <c r="O11" i="64"/>
  <c r="K12" i="64"/>
  <c r="J13" i="64"/>
  <c r="K11" i="64"/>
  <c r="F12" i="64"/>
  <c r="C33" i="59"/>
  <c r="N10" i="59"/>
  <c r="N11" i="59" s="1"/>
  <c r="J10" i="59"/>
  <c r="J11" i="59" s="1"/>
  <c r="J12" i="59" s="1"/>
  <c r="F10" i="59"/>
  <c r="F11" i="59" s="1"/>
  <c r="C9" i="59"/>
  <c r="C6" i="59"/>
  <c r="C33" i="58"/>
  <c r="N10" i="58"/>
  <c r="N11" i="58" s="1"/>
  <c r="J10" i="58"/>
  <c r="J11" i="58" s="1"/>
  <c r="J12" i="58" s="1"/>
  <c r="F10" i="58"/>
  <c r="F11" i="58" s="1"/>
  <c r="F12" i="58" s="1"/>
  <c r="C8" i="58"/>
  <c r="C9" i="58" s="1"/>
  <c r="C6" i="58"/>
  <c r="N10" i="55"/>
  <c r="N11" i="55" s="1"/>
  <c r="J10" i="55"/>
  <c r="J11" i="55" s="1"/>
  <c r="J12" i="55" s="1"/>
  <c r="F10" i="55"/>
  <c r="F11" i="55" s="1"/>
  <c r="F12" i="55" s="1"/>
  <c r="C6" i="55"/>
  <c r="N10" i="54"/>
  <c r="N11" i="54" s="1"/>
  <c r="N12" i="54" s="1"/>
  <c r="J10" i="54"/>
  <c r="J11" i="54" s="1"/>
  <c r="F10" i="54"/>
  <c r="F11" i="54" s="1"/>
  <c r="C9" i="54"/>
  <c r="C6" i="54"/>
  <c r="C33" i="53"/>
  <c r="N10" i="53"/>
  <c r="N11" i="53" s="1"/>
  <c r="N12" i="53" s="1"/>
  <c r="J10" i="53"/>
  <c r="J11" i="53" s="1"/>
  <c r="F10" i="53"/>
  <c r="F11" i="53" s="1"/>
  <c r="F12" i="53" s="1"/>
  <c r="C8" i="53"/>
  <c r="C9" i="53" s="1"/>
  <c r="C6" i="53"/>
  <c r="C33" i="52"/>
  <c r="N10" i="52"/>
  <c r="N11" i="52" s="1"/>
  <c r="J10" i="52"/>
  <c r="J11" i="52" s="1"/>
  <c r="F10" i="52"/>
  <c r="F11" i="52" s="1"/>
  <c r="C8" i="52"/>
  <c r="C9" i="52" s="1"/>
  <c r="C6" i="52"/>
  <c r="N10" i="51"/>
  <c r="N11" i="51" s="1"/>
  <c r="J10" i="51"/>
  <c r="J11" i="51" s="1"/>
  <c r="J12" i="51" s="1"/>
  <c r="F10" i="51"/>
  <c r="F11" i="51" s="1"/>
  <c r="F12" i="51" s="1"/>
  <c r="C9" i="51"/>
  <c r="C6" i="51"/>
  <c r="N10" i="50"/>
  <c r="N11" i="50" s="1"/>
  <c r="N12" i="50" s="1"/>
  <c r="J10" i="50"/>
  <c r="J11" i="50" s="1"/>
  <c r="J12" i="50" s="1"/>
  <c r="F10" i="50"/>
  <c r="F11" i="50" s="1"/>
  <c r="F12" i="50" s="1"/>
  <c r="C9" i="50"/>
  <c r="C6" i="50"/>
  <c r="C33" i="47"/>
  <c r="N10" i="47"/>
  <c r="N11" i="47" s="1"/>
  <c r="N12" i="47" s="1"/>
  <c r="J10" i="47"/>
  <c r="J11" i="47" s="1"/>
  <c r="F10" i="47"/>
  <c r="F11" i="47" s="1"/>
  <c r="F12" i="47" s="1"/>
  <c r="C9" i="47"/>
  <c r="C6" i="47"/>
  <c r="C33" i="46"/>
  <c r="N10" i="46"/>
  <c r="N11" i="46" s="1"/>
  <c r="J10" i="46"/>
  <c r="J11" i="46" s="1"/>
  <c r="J12" i="46" s="1"/>
  <c r="F10" i="46"/>
  <c r="F11" i="46" s="1"/>
  <c r="C8" i="46"/>
  <c r="C9" i="46" s="1"/>
  <c r="C6" i="46"/>
  <c r="N10" i="41"/>
  <c r="N11" i="41" s="1"/>
  <c r="N12" i="41" s="1"/>
  <c r="J10" i="41"/>
  <c r="J11" i="41" s="1"/>
  <c r="F10" i="41"/>
  <c r="F11" i="41" s="1"/>
  <c r="F12" i="41" s="1"/>
  <c r="C6" i="41"/>
  <c r="K10" i="4"/>
  <c r="K17" i="4"/>
  <c r="K11" i="4"/>
  <c r="K6" i="4"/>
  <c r="K8" i="4"/>
  <c r="K18" i="4"/>
  <c r="K14" i="4"/>
  <c r="K7" i="4"/>
  <c r="K12" i="4"/>
  <c r="J11" i="4"/>
  <c r="K15" i="4"/>
  <c r="K13" i="4"/>
  <c r="K16" i="4"/>
  <c r="M8" i="4"/>
  <c r="J10" i="4"/>
  <c r="N16" i="79" l="1"/>
  <c r="O15" i="79"/>
  <c r="K16" i="79"/>
  <c r="J17" i="79"/>
  <c r="G16" i="79"/>
  <c r="F17" i="79"/>
  <c r="F16" i="68"/>
  <c r="G15" i="68"/>
  <c r="K14" i="68"/>
  <c r="J15" i="68"/>
  <c r="O14" i="68"/>
  <c r="N15" i="68"/>
  <c r="C34" i="47"/>
  <c r="C35" i="47" s="1"/>
  <c r="C34" i="46"/>
  <c r="C35" i="46" s="1"/>
  <c r="C34" i="52"/>
  <c r="C35" i="52" s="1"/>
  <c r="C34" i="59"/>
  <c r="C35" i="59" s="1"/>
  <c r="K8" i="59" s="1"/>
  <c r="C34" i="53"/>
  <c r="C35" i="53" s="1"/>
  <c r="C34" i="58"/>
  <c r="C35" i="58" s="1"/>
  <c r="K8" i="58" s="1"/>
  <c r="C33" i="54"/>
  <c r="C34" i="54" s="1"/>
  <c r="C35" i="54" s="1"/>
  <c r="C33" i="51"/>
  <c r="C34" i="51" s="1"/>
  <c r="C35" i="51" s="1"/>
  <c r="C33" i="41"/>
  <c r="C34" i="41" s="1"/>
  <c r="C35" i="41" s="1"/>
  <c r="K8" i="64"/>
  <c r="K8" i="67"/>
  <c r="C33" i="55"/>
  <c r="K12" i="67"/>
  <c r="J13" i="67"/>
  <c r="N14" i="67"/>
  <c r="O13" i="67"/>
  <c r="F14" i="67"/>
  <c r="G13" i="67"/>
  <c r="C33" i="50"/>
  <c r="J14" i="64"/>
  <c r="K13" i="64"/>
  <c r="O12" i="64"/>
  <c r="N13" i="64"/>
  <c r="G12" i="64"/>
  <c r="F13" i="64"/>
  <c r="K12" i="59"/>
  <c r="J13" i="59"/>
  <c r="F12" i="59"/>
  <c r="G11" i="59"/>
  <c r="O11" i="59"/>
  <c r="N12" i="59"/>
  <c r="K11" i="59"/>
  <c r="G11" i="52"/>
  <c r="O11" i="52"/>
  <c r="G12" i="58"/>
  <c r="F13" i="58"/>
  <c r="K12" i="58"/>
  <c r="J13" i="58"/>
  <c r="N12" i="58"/>
  <c r="O11" i="58"/>
  <c r="G11" i="58"/>
  <c r="K11" i="58"/>
  <c r="G12" i="55"/>
  <c r="F13" i="55"/>
  <c r="K12" i="55"/>
  <c r="J13" i="55"/>
  <c r="N12" i="55"/>
  <c r="O11" i="55"/>
  <c r="G11" i="55"/>
  <c r="K11" i="55"/>
  <c r="K11" i="54"/>
  <c r="G11" i="54"/>
  <c r="F12" i="54"/>
  <c r="N13" i="54"/>
  <c r="O12" i="54"/>
  <c r="O11" i="54"/>
  <c r="J12" i="54"/>
  <c r="G12" i="53"/>
  <c r="F13" i="53"/>
  <c r="O12" i="53"/>
  <c r="N13" i="53"/>
  <c r="J12" i="53"/>
  <c r="K11" i="53"/>
  <c r="O11" i="53"/>
  <c r="G11" i="53"/>
  <c r="J12" i="52"/>
  <c r="K11" i="52"/>
  <c r="N12" i="52"/>
  <c r="F12" i="52"/>
  <c r="G11" i="51"/>
  <c r="G12" i="51"/>
  <c r="K12" i="51"/>
  <c r="J13" i="51"/>
  <c r="N12" i="51"/>
  <c r="O11" i="51"/>
  <c r="F13" i="51"/>
  <c r="K11" i="51"/>
  <c r="O12" i="50"/>
  <c r="N13" i="50"/>
  <c r="G12" i="50"/>
  <c r="F13" i="50"/>
  <c r="K12" i="50"/>
  <c r="J13" i="50"/>
  <c r="G11" i="50"/>
  <c r="K11" i="50"/>
  <c r="O11" i="50"/>
  <c r="G12" i="47"/>
  <c r="F13" i="47"/>
  <c r="N13" i="47"/>
  <c r="O12" i="47"/>
  <c r="J12" i="47"/>
  <c r="K11" i="47"/>
  <c r="O11" i="47"/>
  <c r="G11" i="47"/>
  <c r="G11" i="46"/>
  <c r="N12" i="46"/>
  <c r="O11" i="46"/>
  <c r="K12" i="46"/>
  <c r="J13" i="46"/>
  <c r="K11" i="46"/>
  <c r="F12" i="46"/>
  <c r="G12" i="41"/>
  <c r="F13" i="41"/>
  <c r="N13" i="41"/>
  <c r="O12" i="41"/>
  <c r="J12" i="41"/>
  <c r="K11" i="41"/>
  <c r="O11" i="41"/>
  <c r="G11" i="41"/>
  <c r="L4" i="4"/>
  <c r="J18" i="79" l="1"/>
  <c r="K17" i="79"/>
  <c r="N17" i="79"/>
  <c r="O16" i="79"/>
  <c r="F18" i="79"/>
  <c r="G17" i="79"/>
  <c r="F17" i="68"/>
  <c r="G16" i="68"/>
  <c r="N16" i="68"/>
  <c r="O15" i="68"/>
  <c r="J16" i="68"/>
  <c r="K15" i="68"/>
  <c r="C34" i="50"/>
  <c r="C35" i="50" s="1"/>
  <c r="K8" i="50" s="1"/>
  <c r="C34" i="55"/>
  <c r="C35" i="55" s="1"/>
  <c r="K8" i="55" s="1"/>
  <c r="K8" i="47"/>
  <c r="K8" i="54"/>
  <c r="K8" i="46"/>
  <c r="K8" i="53"/>
  <c r="K8" i="52"/>
  <c r="K8" i="51"/>
  <c r="K8" i="41"/>
  <c r="G14" i="67"/>
  <c r="F15" i="67"/>
  <c r="N15" i="67"/>
  <c r="O14" i="67"/>
  <c r="K13" i="67"/>
  <c r="J14" i="67"/>
  <c r="N14" i="64"/>
  <c r="O13" i="64"/>
  <c r="G13" i="64"/>
  <c r="F14" i="64"/>
  <c r="K14" i="64"/>
  <c r="J15" i="64"/>
  <c r="O12" i="59"/>
  <c r="N13" i="59"/>
  <c r="F13" i="59"/>
  <c r="G12" i="59"/>
  <c r="J14" i="59"/>
  <c r="K13" i="59"/>
  <c r="O12" i="58"/>
  <c r="N13" i="58"/>
  <c r="J14" i="58"/>
  <c r="K13" i="58"/>
  <c r="F14" i="58"/>
  <c r="G13" i="58"/>
  <c r="J14" i="55"/>
  <c r="K13" i="55"/>
  <c r="F14" i="55"/>
  <c r="G13" i="55"/>
  <c r="O12" i="55"/>
  <c r="N13" i="55"/>
  <c r="K12" i="54"/>
  <c r="J13" i="54"/>
  <c r="N14" i="54"/>
  <c r="O13" i="54"/>
  <c r="F13" i="54"/>
  <c r="G12" i="54"/>
  <c r="K12" i="53"/>
  <c r="J13" i="53"/>
  <c r="F14" i="53"/>
  <c r="G13" i="53"/>
  <c r="O13" i="53"/>
  <c r="N14" i="53"/>
  <c r="O12" i="52"/>
  <c r="N13" i="52"/>
  <c r="K12" i="52"/>
  <c r="J13" i="52"/>
  <c r="F13" i="52"/>
  <c r="G12" i="52"/>
  <c r="F14" i="51"/>
  <c r="G13" i="51"/>
  <c r="N13" i="51"/>
  <c r="O12" i="51"/>
  <c r="J14" i="51"/>
  <c r="K13" i="51"/>
  <c r="J14" i="50"/>
  <c r="K13" i="50"/>
  <c r="F14" i="50"/>
  <c r="G13" i="50"/>
  <c r="N14" i="50"/>
  <c r="O13" i="50"/>
  <c r="F14" i="47"/>
  <c r="G13" i="47"/>
  <c r="O13" i="47"/>
  <c r="N14" i="47"/>
  <c r="K12" i="47"/>
  <c r="J13" i="47"/>
  <c r="N13" i="46"/>
  <c r="O12" i="46"/>
  <c r="J14" i="46"/>
  <c r="K13" i="46"/>
  <c r="G12" i="46"/>
  <c r="F13" i="46"/>
  <c r="K12" i="41"/>
  <c r="J13" i="41"/>
  <c r="N14" i="41"/>
  <c r="O13" i="41"/>
  <c r="F14" i="41"/>
  <c r="G13" i="41"/>
  <c r="M7" i="4"/>
  <c r="L8" i="4"/>
  <c r="L7" i="4"/>
  <c r="L15" i="4"/>
  <c r="L11" i="4"/>
  <c r="L14" i="4"/>
  <c r="L6" i="4"/>
  <c r="M10" i="4"/>
  <c r="L16" i="4"/>
  <c r="L10" i="4"/>
  <c r="L13" i="4"/>
  <c r="L12" i="4"/>
  <c r="M15" i="4"/>
  <c r="L17" i="4"/>
  <c r="N18" i="79" l="1"/>
  <c r="O17" i="79"/>
  <c r="K18" i="79"/>
  <c r="J19" i="79"/>
  <c r="G18" i="79"/>
  <c r="F19" i="79"/>
  <c r="K16" i="68"/>
  <c r="J17" i="68"/>
  <c r="F18" i="68"/>
  <c r="G17" i="68"/>
  <c r="O16" i="68"/>
  <c r="N17" i="68"/>
  <c r="K14" i="67"/>
  <c r="J15" i="67"/>
  <c r="N16" i="67"/>
  <c r="O15" i="67"/>
  <c r="F16" i="67"/>
  <c r="G15" i="67"/>
  <c r="J16" i="64"/>
  <c r="K15" i="64"/>
  <c r="F15" i="64"/>
  <c r="G14" i="64"/>
  <c r="O14" i="64"/>
  <c r="N15" i="64"/>
  <c r="N14" i="59"/>
  <c r="O13" i="59"/>
  <c r="K14" i="59"/>
  <c r="J15" i="59"/>
  <c r="F14" i="59"/>
  <c r="G13" i="59"/>
  <c r="G14" i="58"/>
  <c r="F15" i="58"/>
  <c r="K14" i="58"/>
  <c r="J15" i="58"/>
  <c r="N14" i="58"/>
  <c r="O13" i="58"/>
  <c r="F15" i="55"/>
  <c r="G14" i="55"/>
  <c r="K14" i="55"/>
  <c r="J15" i="55"/>
  <c r="N14" i="55"/>
  <c r="O13" i="55"/>
  <c r="G13" i="54"/>
  <c r="F14" i="54"/>
  <c r="O14" i="54"/>
  <c r="N15" i="54"/>
  <c r="K13" i="54"/>
  <c r="J14" i="54"/>
  <c r="J14" i="53"/>
  <c r="K13" i="53"/>
  <c r="G14" i="53"/>
  <c r="F15" i="53"/>
  <c r="N15" i="53"/>
  <c r="O14" i="53"/>
  <c r="O13" i="52"/>
  <c r="N14" i="52"/>
  <c r="J14" i="52"/>
  <c r="K13" i="52"/>
  <c r="G13" i="52"/>
  <c r="F14" i="52"/>
  <c r="K14" i="51"/>
  <c r="J15" i="51"/>
  <c r="N14" i="51"/>
  <c r="O13" i="51"/>
  <c r="G14" i="51"/>
  <c r="F15" i="51"/>
  <c r="N15" i="50"/>
  <c r="O14" i="50"/>
  <c r="G14" i="50"/>
  <c r="F15" i="50"/>
  <c r="K14" i="50"/>
  <c r="J15" i="50"/>
  <c r="G14" i="47"/>
  <c r="F15" i="47"/>
  <c r="J14" i="47"/>
  <c r="K13" i="47"/>
  <c r="O14" i="47"/>
  <c r="N15" i="47"/>
  <c r="F14" i="46"/>
  <c r="G13" i="46"/>
  <c r="N14" i="46"/>
  <c r="O13" i="46"/>
  <c r="K14" i="46"/>
  <c r="J15" i="46"/>
  <c r="J14" i="41"/>
  <c r="K13" i="41"/>
  <c r="G14" i="41"/>
  <c r="F15" i="41"/>
  <c r="N15" i="41"/>
  <c r="O14" i="41"/>
  <c r="F20" i="79" l="1"/>
  <c r="G19" i="79"/>
  <c r="J20" i="79"/>
  <c r="K19" i="79"/>
  <c r="N19" i="79"/>
  <c r="O18" i="79"/>
  <c r="F19" i="68"/>
  <c r="G18" i="68"/>
  <c r="J18" i="68"/>
  <c r="K17" i="68"/>
  <c r="N18" i="68"/>
  <c r="O17" i="68"/>
  <c r="G16" i="67"/>
  <c r="F17" i="67"/>
  <c r="N17" i="67"/>
  <c r="O16" i="67"/>
  <c r="K15" i="67"/>
  <c r="J16" i="67"/>
  <c r="N16" i="64"/>
  <c r="O15" i="64"/>
  <c r="K16" i="64"/>
  <c r="J17" i="64"/>
  <c r="G15" i="64"/>
  <c r="F16" i="64"/>
  <c r="J16" i="59"/>
  <c r="K15" i="59"/>
  <c r="F15" i="59"/>
  <c r="G14" i="59"/>
  <c r="O14" i="59"/>
  <c r="N15" i="59"/>
  <c r="F16" i="58"/>
  <c r="G15" i="58"/>
  <c r="N15" i="58"/>
  <c r="O14" i="58"/>
  <c r="J16" i="58"/>
  <c r="K15" i="58"/>
  <c r="J16" i="55"/>
  <c r="K15" i="55"/>
  <c r="O14" i="55"/>
  <c r="N15" i="55"/>
  <c r="F16" i="55"/>
  <c r="G15" i="55"/>
  <c r="K14" i="54"/>
  <c r="J15" i="54"/>
  <c r="N16" i="54"/>
  <c r="O15" i="54"/>
  <c r="F15" i="54"/>
  <c r="G14" i="54"/>
  <c r="K14" i="53"/>
  <c r="J15" i="53"/>
  <c r="O15" i="53"/>
  <c r="N16" i="53"/>
  <c r="F16" i="53"/>
  <c r="G15" i="53"/>
  <c r="G14" i="52"/>
  <c r="F15" i="52"/>
  <c r="K14" i="52"/>
  <c r="J15" i="52"/>
  <c r="N15" i="52"/>
  <c r="O14" i="52"/>
  <c r="O14" i="51"/>
  <c r="N15" i="51"/>
  <c r="F16" i="51"/>
  <c r="G15" i="51"/>
  <c r="J16" i="51"/>
  <c r="K15" i="51"/>
  <c r="F16" i="50"/>
  <c r="G15" i="50"/>
  <c r="N16" i="50"/>
  <c r="O15" i="50"/>
  <c r="J16" i="50"/>
  <c r="K15" i="50"/>
  <c r="N16" i="47"/>
  <c r="O15" i="47"/>
  <c r="K14" i="47"/>
  <c r="J15" i="47"/>
  <c r="F16" i="47"/>
  <c r="G15" i="47"/>
  <c r="J16" i="46"/>
  <c r="K15" i="46"/>
  <c r="O14" i="46"/>
  <c r="N15" i="46"/>
  <c r="F15" i="46"/>
  <c r="G14" i="46"/>
  <c r="K14" i="41"/>
  <c r="J15" i="41"/>
  <c r="N16" i="41"/>
  <c r="O15" i="41"/>
  <c r="F16" i="41"/>
  <c r="G15" i="41"/>
  <c r="G20" i="79" l="1"/>
  <c r="G21" i="79" s="1"/>
  <c r="F21" i="79"/>
  <c r="N20" i="79"/>
  <c r="O19" i="79"/>
  <c r="K20" i="79"/>
  <c r="K21" i="79" s="1"/>
  <c r="J21" i="79"/>
  <c r="O18" i="68"/>
  <c r="N19" i="68"/>
  <c r="K18" i="68"/>
  <c r="J19" i="68"/>
  <c r="F20" i="68"/>
  <c r="G19" i="68"/>
  <c r="K16" i="67"/>
  <c r="J17" i="67"/>
  <c r="N18" i="67"/>
  <c r="O17" i="67"/>
  <c r="F18" i="67"/>
  <c r="G17" i="67"/>
  <c r="G16" i="64"/>
  <c r="F17" i="64"/>
  <c r="J18" i="64"/>
  <c r="K17" i="64"/>
  <c r="O16" i="64"/>
  <c r="N17" i="64"/>
  <c r="F16" i="59"/>
  <c r="G15" i="59"/>
  <c r="N16" i="59"/>
  <c r="O15" i="59"/>
  <c r="K16" i="59"/>
  <c r="J17" i="59"/>
  <c r="N16" i="58"/>
  <c r="O15" i="58"/>
  <c r="F17" i="58"/>
  <c r="G16" i="58"/>
  <c r="K16" i="58"/>
  <c r="J17" i="58"/>
  <c r="N16" i="55"/>
  <c r="O15" i="55"/>
  <c r="K16" i="55"/>
  <c r="J17" i="55"/>
  <c r="G16" i="55"/>
  <c r="F17" i="55"/>
  <c r="G15" i="54"/>
  <c r="F16" i="54"/>
  <c r="N17" i="54"/>
  <c r="O16" i="54"/>
  <c r="K15" i="54"/>
  <c r="J16" i="54"/>
  <c r="J16" i="53"/>
  <c r="K15" i="53"/>
  <c r="N17" i="53"/>
  <c r="O16" i="53"/>
  <c r="G16" i="53"/>
  <c r="F17" i="53"/>
  <c r="G15" i="52"/>
  <c r="F16" i="52"/>
  <c r="O15" i="52"/>
  <c r="N16" i="52"/>
  <c r="J16" i="52"/>
  <c r="K15" i="52"/>
  <c r="K16" i="51"/>
  <c r="J17" i="51"/>
  <c r="G16" i="51"/>
  <c r="F17" i="51"/>
  <c r="N16" i="51"/>
  <c r="O15" i="51"/>
  <c r="N17" i="50"/>
  <c r="O16" i="50"/>
  <c r="G16" i="50"/>
  <c r="F17" i="50"/>
  <c r="K16" i="50"/>
  <c r="J17" i="50"/>
  <c r="G16" i="47"/>
  <c r="F17" i="47"/>
  <c r="J16" i="47"/>
  <c r="K15" i="47"/>
  <c r="N17" i="47"/>
  <c r="O16" i="47"/>
  <c r="G15" i="46"/>
  <c r="F16" i="46"/>
  <c r="N16" i="46"/>
  <c r="O15" i="46"/>
  <c r="K16" i="46"/>
  <c r="J17" i="46"/>
  <c r="G16" i="41"/>
  <c r="F17" i="41"/>
  <c r="O16" i="41"/>
  <c r="N17" i="41"/>
  <c r="J16" i="41"/>
  <c r="K15" i="41"/>
  <c r="F23" i="79" l="1"/>
  <c r="J23" i="79"/>
  <c r="N21" i="79"/>
  <c r="O20" i="79"/>
  <c r="O21" i="79" s="1"/>
  <c r="F21" i="68"/>
  <c r="G20" i="68"/>
  <c r="G21" i="68" s="1"/>
  <c r="N20" i="68"/>
  <c r="O19" i="68"/>
  <c r="J20" i="68"/>
  <c r="K19" i="68"/>
  <c r="G18" i="67"/>
  <c r="F19" i="67"/>
  <c r="N19" i="67"/>
  <c r="O18" i="67"/>
  <c r="K17" i="67"/>
  <c r="J18" i="67"/>
  <c r="G17" i="64"/>
  <c r="F18" i="64"/>
  <c r="N18" i="64"/>
  <c r="O17" i="64"/>
  <c r="K18" i="64"/>
  <c r="J19" i="64"/>
  <c r="O16" i="59"/>
  <c r="N17" i="59"/>
  <c r="J18" i="59"/>
  <c r="K17" i="59"/>
  <c r="F17" i="59"/>
  <c r="G16" i="59"/>
  <c r="N17" i="58"/>
  <c r="O16" i="58"/>
  <c r="J18" i="58"/>
  <c r="K17" i="58"/>
  <c r="F18" i="58"/>
  <c r="G17" i="58"/>
  <c r="N17" i="55"/>
  <c r="O16" i="55"/>
  <c r="F18" i="55"/>
  <c r="G17" i="55"/>
  <c r="J18" i="55"/>
  <c r="K17" i="55"/>
  <c r="K16" i="54"/>
  <c r="J17" i="54"/>
  <c r="N18" i="54"/>
  <c r="O17" i="54"/>
  <c r="F17" i="54"/>
  <c r="G16" i="54"/>
  <c r="K16" i="53"/>
  <c r="J17" i="53"/>
  <c r="F18" i="53"/>
  <c r="G17" i="53"/>
  <c r="N18" i="53"/>
  <c r="O17" i="53"/>
  <c r="O16" i="52"/>
  <c r="N17" i="52"/>
  <c r="G16" i="52"/>
  <c r="F17" i="52"/>
  <c r="K16" i="52"/>
  <c r="J17" i="52"/>
  <c r="J18" i="51"/>
  <c r="K17" i="51"/>
  <c r="N17" i="51"/>
  <c r="O16" i="51"/>
  <c r="F18" i="51"/>
  <c r="G17" i="51"/>
  <c r="F18" i="50"/>
  <c r="G17" i="50"/>
  <c r="J18" i="50"/>
  <c r="K17" i="50"/>
  <c r="N18" i="50"/>
  <c r="O17" i="50"/>
  <c r="N18" i="47"/>
  <c r="O17" i="47"/>
  <c r="K16" i="47"/>
  <c r="J17" i="47"/>
  <c r="F18" i="47"/>
  <c r="G17" i="47"/>
  <c r="J18" i="46"/>
  <c r="K17" i="46"/>
  <c r="F17" i="46"/>
  <c r="G16" i="46"/>
  <c r="O16" i="46"/>
  <c r="N17" i="46"/>
  <c r="K16" i="41"/>
  <c r="J17" i="41"/>
  <c r="N18" i="41"/>
  <c r="O17" i="41"/>
  <c r="F18" i="41"/>
  <c r="G17" i="41"/>
  <c r="G9" i="4"/>
  <c r="N23" i="79" l="1"/>
  <c r="F23" i="68"/>
  <c r="K20" i="68"/>
  <c r="K21" i="68" s="1"/>
  <c r="J21" i="68"/>
  <c r="O20" i="68"/>
  <c r="O21" i="68" s="1"/>
  <c r="N21" i="68"/>
  <c r="N20" i="67"/>
  <c r="O19" i="67"/>
  <c r="K18" i="67"/>
  <c r="J19" i="67"/>
  <c r="F20" i="67"/>
  <c r="G19" i="67"/>
  <c r="J20" i="64"/>
  <c r="K19" i="64"/>
  <c r="O18" i="64"/>
  <c r="N19" i="64"/>
  <c r="F19" i="64"/>
  <c r="G18" i="64"/>
  <c r="K18" i="59"/>
  <c r="J19" i="59"/>
  <c r="F18" i="59"/>
  <c r="G17" i="59"/>
  <c r="O17" i="59"/>
  <c r="N18" i="59"/>
  <c r="K18" i="58"/>
  <c r="J19" i="58"/>
  <c r="N18" i="58"/>
  <c r="O17" i="58"/>
  <c r="G18" i="58"/>
  <c r="F19" i="58"/>
  <c r="N18" i="55"/>
  <c r="O17" i="55"/>
  <c r="K18" i="55"/>
  <c r="J19" i="55"/>
  <c r="F19" i="55"/>
  <c r="G18" i="55"/>
  <c r="O18" i="54"/>
  <c r="N19" i="54"/>
  <c r="J18" i="54"/>
  <c r="K17" i="54"/>
  <c r="G17" i="54"/>
  <c r="F18" i="54"/>
  <c r="N19" i="53"/>
  <c r="O18" i="53"/>
  <c r="G18" i="53"/>
  <c r="F19" i="53"/>
  <c r="J18" i="53"/>
  <c r="K17" i="53"/>
  <c r="O17" i="52"/>
  <c r="N18" i="52"/>
  <c r="G17" i="52"/>
  <c r="F18" i="52"/>
  <c r="J18" i="52"/>
  <c r="K17" i="52"/>
  <c r="K18" i="51"/>
  <c r="J19" i="51"/>
  <c r="G18" i="51"/>
  <c r="F19" i="51"/>
  <c r="N18" i="51"/>
  <c r="O17" i="51"/>
  <c r="G18" i="50"/>
  <c r="F19" i="50"/>
  <c r="K18" i="50"/>
  <c r="J19" i="50"/>
  <c r="O18" i="50"/>
  <c r="N19" i="50"/>
  <c r="N19" i="47"/>
  <c r="O18" i="47"/>
  <c r="G18" i="47"/>
  <c r="F19" i="47"/>
  <c r="J18" i="47"/>
  <c r="K17" i="47"/>
  <c r="K18" i="46"/>
  <c r="J19" i="46"/>
  <c r="F18" i="46"/>
  <c r="G17" i="46"/>
  <c r="N18" i="46"/>
  <c r="O17" i="46"/>
  <c r="J18" i="41"/>
  <c r="K17" i="41"/>
  <c r="G18" i="41"/>
  <c r="F19" i="41"/>
  <c r="N19" i="41"/>
  <c r="O18" i="41"/>
  <c r="F9" i="4"/>
  <c r="H9" i="4"/>
  <c r="N23" i="68" l="1"/>
  <c r="J23" i="68"/>
  <c r="G20" i="67"/>
  <c r="G21" i="67" s="1"/>
  <c r="F21" i="67"/>
  <c r="K19" i="67"/>
  <c r="J20" i="67"/>
  <c r="J21" i="67" s="1"/>
  <c r="N21" i="67"/>
  <c r="O20" i="67"/>
  <c r="O21" i="67" s="1"/>
  <c r="K20" i="64"/>
  <c r="K21" i="64" s="1"/>
  <c r="J21" i="64"/>
  <c r="G19" i="64"/>
  <c r="F20" i="64"/>
  <c r="N20" i="64"/>
  <c r="O19" i="64"/>
  <c r="O18" i="59"/>
  <c r="N19" i="59"/>
  <c r="F19" i="59"/>
  <c r="G18" i="59"/>
  <c r="J20" i="59"/>
  <c r="K19" i="59"/>
  <c r="F20" i="58"/>
  <c r="G19" i="58"/>
  <c r="O18" i="58"/>
  <c r="N19" i="58"/>
  <c r="J20" i="58"/>
  <c r="K19" i="58"/>
  <c r="O18" i="55"/>
  <c r="N19" i="55"/>
  <c r="J20" i="55"/>
  <c r="K19" i="55"/>
  <c r="F20" i="55"/>
  <c r="G19" i="55"/>
  <c r="K18" i="54"/>
  <c r="J19" i="54"/>
  <c r="N20" i="54"/>
  <c r="O19" i="54"/>
  <c r="F19" i="54"/>
  <c r="G18" i="54"/>
  <c r="N20" i="53"/>
  <c r="O19" i="53"/>
  <c r="F20" i="53"/>
  <c r="G19" i="53"/>
  <c r="K18" i="53"/>
  <c r="J19" i="53"/>
  <c r="F19" i="52"/>
  <c r="G18" i="52"/>
  <c r="N19" i="52"/>
  <c r="O18" i="52"/>
  <c r="K18" i="52"/>
  <c r="J19" i="52"/>
  <c r="J20" i="51"/>
  <c r="K19" i="51"/>
  <c r="N19" i="51"/>
  <c r="O18" i="51"/>
  <c r="F20" i="51"/>
  <c r="G19" i="51"/>
  <c r="N20" i="50"/>
  <c r="O19" i="50"/>
  <c r="J20" i="50"/>
  <c r="K19" i="50"/>
  <c r="F20" i="50"/>
  <c r="F21" i="50" s="1"/>
  <c r="G19" i="50"/>
  <c r="K18" i="47"/>
  <c r="J19" i="47"/>
  <c r="F20" i="47"/>
  <c r="G19" i="47"/>
  <c r="N20" i="47"/>
  <c r="O19" i="47"/>
  <c r="O18" i="46"/>
  <c r="N19" i="46"/>
  <c r="F19" i="46"/>
  <c r="G18" i="46"/>
  <c r="J20" i="46"/>
  <c r="K19" i="46"/>
  <c r="K18" i="41"/>
  <c r="J19" i="41"/>
  <c r="F20" i="41"/>
  <c r="G19" i="41"/>
  <c r="O19" i="41"/>
  <c r="N20" i="41"/>
  <c r="N23" i="67" l="1"/>
  <c r="F23" i="67"/>
  <c r="K20" i="67"/>
  <c r="K21" i="67" s="1"/>
  <c r="J23" i="67" s="1"/>
  <c r="J23" i="64"/>
  <c r="O20" i="64"/>
  <c r="O21" i="64" s="1"/>
  <c r="N21" i="64"/>
  <c r="F21" i="64"/>
  <c r="G20" i="64"/>
  <c r="G21" i="64" s="1"/>
  <c r="F20" i="59"/>
  <c r="G19" i="59"/>
  <c r="N20" i="59"/>
  <c r="O19" i="59"/>
  <c r="K20" i="59"/>
  <c r="K21" i="59" s="1"/>
  <c r="J21" i="59"/>
  <c r="N20" i="58"/>
  <c r="O19" i="58"/>
  <c r="K20" i="58"/>
  <c r="K21" i="58" s="1"/>
  <c r="J21" i="58"/>
  <c r="G20" i="58"/>
  <c r="G21" i="58" s="1"/>
  <c r="F21" i="58"/>
  <c r="N20" i="55"/>
  <c r="O19" i="55"/>
  <c r="K20" i="55"/>
  <c r="K21" i="55" s="1"/>
  <c r="J21" i="55"/>
  <c r="F21" i="55"/>
  <c r="G20" i="55"/>
  <c r="G21" i="55" s="1"/>
  <c r="G19" i="54"/>
  <c r="F20" i="54"/>
  <c r="O20" i="54"/>
  <c r="O21" i="54" s="1"/>
  <c r="N21" i="54"/>
  <c r="K19" i="54"/>
  <c r="J20" i="54"/>
  <c r="J20" i="53"/>
  <c r="K19" i="53"/>
  <c r="G20" i="53"/>
  <c r="G21" i="53" s="1"/>
  <c r="F21" i="53"/>
  <c r="N21" i="53"/>
  <c r="O20" i="53"/>
  <c r="O21" i="53" s="1"/>
  <c r="J20" i="52"/>
  <c r="K19" i="52"/>
  <c r="O19" i="52"/>
  <c r="N20" i="52"/>
  <c r="G19" i="52"/>
  <c r="F20" i="52"/>
  <c r="G20" i="51"/>
  <c r="G21" i="51" s="1"/>
  <c r="F21" i="51"/>
  <c r="N20" i="51"/>
  <c r="O19" i="51"/>
  <c r="K20" i="51"/>
  <c r="K21" i="51" s="1"/>
  <c r="J21" i="51"/>
  <c r="N21" i="50"/>
  <c r="O20" i="50"/>
  <c r="O21" i="50" s="1"/>
  <c r="K20" i="50"/>
  <c r="K21" i="50" s="1"/>
  <c r="J21" i="50"/>
  <c r="G20" i="50"/>
  <c r="G21" i="50" s="1"/>
  <c r="O20" i="47"/>
  <c r="O21" i="47" s="1"/>
  <c r="N21" i="47"/>
  <c r="G20" i="47"/>
  <c r="G21" i="47" s="1"/>
  <c r="F21" i="47"/>
  <c r="J20" i="47"/>
  <c r="K19" i="47"/>
  <c r="K20" i="46"/>
  <c r="K21" i="46" s="1"/>
  <c r="J21" i="46"/>
  <c r="G19" i="46"/>
  <c r="F20" i="46"/>
  <c r="N20" i="46"/>
  <c r="O19" i="46"/>
  <c r="G20" i="41"/>
  <c r="G21" i="41" s="1"/>
  <c r="F21" i="41"/>
  <c r="J20" i="41"/>
  <c r="K19" i="41"/>
  <c r="O20" i="41"/>
  <c r="O21" i="41" s="1"/>
  <c r="N21" i="41"/>
  <c r="F23" i="64" l="1"/>
  <c r="N23" i="64"/>
  <c r="J23" i="59"/>
  <c r="O20" i="59"/>
  <c r="O21" i="59" s="1"/>
  <c r="N21" i="59"/>
  <c r="F21" i="59"/>
  <c r="G20" i="59"/>
  <c r="G21" i="59" s="1"/>
  <c r="F23" i="47"/>
  <c r="J23" i="58"/>
  <c r="F23" i="58"/>
  <c r="O20" i="58"/>
  <c r="O21" i="58" s="1"/>
  <c r="N21" i="58"/>
  <c r="J23" i="55"/>
  <c r="F23" i="55"/>
  <c r="N21" i="55"/>
  <c r="O20" i="55"/>
  <c r="O21" i="55" s="1"/>
  <c r="N23" i="54"/>
  <c r="K20" i="54"/>
  <c r="K21" i="54" s="1"/>
  <c r="J21" i="54"/>
  <c r="F21" i="54"/>
  <c r="G20" i="54"/>
  <c r="G21" i="54" s="1"/>
  <c r="F23" i="53"/>
  <c r="N23" i="53"/>
  <c r="K20" i="53"/>
  <c r="K21" i="53" s="1"/>
  <c r="J21" i="53"/>
  <c r="O20" i="52"/>
  <c r="O21" i="52" s="1"/>
  <c r="N21" i="52"/>
  <c r="K20" i="52"/>
  <c r="K21" i="52" s="1"/>
  <c r="J21" i="52"/>
  <c r="G20" i="52"/>
  <c r="G21" i="52" s="1"/>
  <c r="F21" i="52"/>
  <c r="O20" i="51"/>
  <c r="O21" i="51" s="1"/>
  <c r="N21" i="51"/>
  <c r="J23" i="51"/>
  <c r="F23" i="51"/>
  <c r="F23" i="50"/>
  <c r="N23" i="50"/>
  <c r="J23" i="50"/>
  <c r="N23" i="47"/>
  <c r="K20" i="47"/>
  <c r="K21" i="47" s="1"/>
  <c r="J21" i="47"/>
  <c r="O20" i="46"/>
  <c r="O21" i="46" s="1"/>
  <c r="N21" i="46"/>
  <c r="F21" i="46"/>
  <c r="G20" i="46"/>
  <c r="G21" i="46" s="1"/>
  <c r="J23" i="46"/>
  <c r="N23" i="41"/>
  <c r="F23" i="41"/>
  <c r="K20" i="41"/>
  <c r="K21" i="41" s="1"/>
  <c r="J21" i="41"/>
  <c r="G4" i="4"/>
  <c r="N23" i="59" l="1"/>
  <c r="J23" i="52"/>
  <c r="J23" i="41"/>
  <c r="N23" i="58"/>
  <c r="N23" i="55"/>
  <c r="F23" i="54"/>
  <c r="J23" i="54"/>
  <c r="J23" i="53"/>
  <c r="N23" i="52"/>
  <c r="F23" i="52"/>
  <c r="N23" i="51"/>
  <c r="J23" i="47"/>
  <c r="F23" i="46"/>
  <c r="N23" i="46"/>
  <c r="F6" i="4"/>
  <c r="F15" i="4"/>
  <c r="G15" i="4"/>
  <c r="H4" i="4"/>
  <c r="G7" i="4"/>
  <c r="F8" i="4"/>
  <c r="F12" i="4"/>
  <c r="H7" i="4"/>
  <c r="G8" i="4"/>
  <c r="G18" i="4"/>
  <c r="G12" i="4"/>
  <c r="F4" i="4"/>
  <c r="C9" i="24" l="1"/>
  <c r="G10" i="4"/>
  <c r="H13" i="4"/>
  <c r="F7" i="4"/>
  <c r="H8" i="4"/>
  <c r="M14" i="4"/>
  <c r="M12" i="4"/>
  <c r="F17" i="4"/>
  <c r="H6" i="4"/>
  <c r="H14" i="4"/>
  <c r="M17" i="4"/>
  <c r="H16" i="4"/>
  <c r="G17" i="4"/>
  <c r="H15" i="4"/>
  <c r="F14" i="4"/>
  <c r="F16" i="4"/>
  <c r="F18" i="4"/>
  <c r="F13" i="4"/>
  <c r="G14" i="4"/>
  <c r="G6" i="4"/>
  <c r="G11" i="4"/>
  <c r="M5" i="4"/>
  <c r="H11" i="4"/>
  <c r="H18" i="4"/>
  <c r="H17" i="4"/>
  <c r="M11" i="4"/>
  <c r="F11" i="4"/>
  <c r="F10" i="4"/>
  <c r="M13" i="4"/>
  <c r="M16" i="4"/>
  <c r="K5" i="4"/>
  <c r="G13" i="4"/>
  <c r="H12" i="4"/>
  <c r="M6" i="4"/>
  <c r="H10" i="4"/>
  <c r="G16" i="4"/>
  <c r="N10" i="24" l="1"/>
  <c r="N11" i="24" s="1"/>
  <c r="O11" i="24" s="1"/>
  <c r="J10" i="24"/>
  <c r="J11" i="24" s="1"/>
  <c r="K11" i="24" s="1"/>
  <c r="F10" i="24"/>
  <c r="F11" i="24" s="1"/>
  <c r="G11" i="24" s="1"/>
  <c r="J12" i="24" l="1"/>
  <c r="K12" i="24" s="1"/>
  <c r="N12" i="24"/>
  <c r="O12" i="24" s="1"/>
  <c r="F12" i="24"/>
  <c r="G12" i="24" s="1"/>
  <c r="C35" i="24" l="1"/>
  <c r="F13" i="24"/>
  <c r="G13" i="24" s="1"/>
  <c r="N13" i="24"/>
  <c r="O13" i="24" s="1"/>
  <c r="J13" i="24"/>
  <c r="K13" i="24" s="1"/>
  <c r="K8" i="24" l="1"/>
  <c r="F14" i="24"/>
  <c r="G14" i="24" s="1"/>
  <c r="J14" i="24"/>
  <c r="K14" i="24" s="1"/>
  <c r="N14" i="24"/>
  <c r="O14" i="24" s="1"/>
  <c r="L5" i="4"/>
  <c r="F15" i="24" l="1"/>
  <c r="G15" i="24" s="1"/>
  <c r="N15" i="24"/>
  <c r="O15" i="24" s="1"/>
  <c r="J15" i="24"/>
  <c r="K15" i="24" s="1"/>
  <c r="J16" i="24" l="1"/>
  <c r="K16" i="24" s="1"/>
  <c r="N16" i="24"/>
  <c r="O16" i="24" s="1"/>
  <c r="F16" i="24"/>
  <c r="G16" i="24" s="1"/>
  <c r="J17" i="24" l="1"/>
  <c r="K17" i="24" s="1"/>
  <c r="N17" i="24"/>
  <c r="O17" i="24" s="1"/>
  <c r="F17" i="24"/>
  <c r="G17" i="24" s="1"/>
  <c r="J18" i="24" l="1"/>
  <c r="K18" i="24" s="1"/>
  <c r="F18" i="24"/>
  <c r="G18" i="24" s="1"/>
  <c r="N18" i="24"/>
  <c r="O18" i="24" s="1"/>
  <c r="F19" i="24" l="1"/>
  <c r="G19" i="24" s="1"/>
  <c r="N19" i="24"/>
  <c r="O19" i="24" s="1"/>
  <c r="J19" i="24"/>
  <c r="K19" i="24" s="1"/>
  <c r="J20" i="24" l="1"/>
  <c r="K20" i="24" s="1"/>
  <c r="N20" i="24"/>
  <c r="O20" i="24" s="1"/>
  <c r="F20" i="24"/>
  <c r="F21" i="24" s="1"/>
  <c r="G20" i="24" l="1"/>
  <c r="G21" i="24" s="1"/>
  <c r="N21" i="24"/>
  <c r="O21" i="24"/>
  <c r="J21" i="24"/>
  <c r="K21" i="24"/>
  <c r="N23" i="24" l="1"/>
  <c r="J23" i="24"/>
  <c r="F23" i="24"/>
  <c r="H5" i="4"/>
  <c r="G5" i="4"/>
  <c r="F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4DE455FB-4EE7-4769-A369-DDBB880EC88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ACFDD521-0FA0-47D5-B210-F9FE0016BC0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BAFBE258-1545-49C8-9E46-A03DD06F26E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280F4D36-2F1A-4747-BE3C-9C765482D9E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6CCF9BCD-19B9-49DC-8C34-59A4FD7443E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E4222474-E6EC-4428-99A8-6DB42AF0901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C76355BD-FC63-4E13-AECA-0BCD0683CCA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53A358CD-7EBD-4E49-8A20-C467D58E773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8350886F-7460-4DCC-AD97-3EFE091D220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73376482-48AA-4C7A-B2BE-12C08681880D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F4F963A3-83AB-4BB4-B145-903365B3932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2240F21F-4CEF-4BC1-AF55-442445DC8F3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0BE0B961-5FC1-4785-B467-E1122F623C5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1676127B-23F4-462A-ADDD-13F13FC4B7C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A1796448-5A6C-453F-9A03-8FB219F2391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1EAAA7A8-0DA7-4C17-ABF1-7953AC7BC5D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8E66FD3C-4DBE-405C-B625-6C0ADC3C722F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CF9FF96D-ABA9-405B-866B-4238DA391C7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64415ADE-FA42-4F75-AE01-FA4110037EA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5C1C25D0-A4A4-420B-B277-15F6F98A9E7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AC59D5AF-4CD6-4B99-B623-6FADEB33392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32B6D881-A2B9-4CCC-A0D5-6D7E838B4A4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4E7E0671-3EAD-467C-A25F-C68B67718F4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66316862-566B-454C-8984-ECAE24D1053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C446904B-D863-43BD-8CE5-F5BC82E4ABE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17C47E87-9308-4A6A-B15F-A3C9CD42FDB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FDBE018F-945A-47D1-8ECF-2A2BD35C5AE3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971D8D32-0324-4631-9A5D-DAE4BDFB9ED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31B817C8-3F4D-42CD-9F73-9D222EAE717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4783FEA3-FEE6-4F9A-B420-D0BC743DE63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A8CA207F-78AA-49C2-91AF-F8A98FB30F6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AEEADAA4-954F-44B2-869F-721A987E29D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C64DA6B3-091E-4C05-9F8A-D1160C8F739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DA18577D-5553-4394-A537-B20610585946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EF0290EF-62EE-453A-A896-4ECC21ACED9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298AEE01-A7EB-4BD7-85C6-3F4A4B9DCCF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3C5B202F-4BAA-4F88-8E3D-503CE8E1F15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3B27024F-C3BB-4289-A0D1-5F33DD5DAA2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7E800F25-6B82-4982-B5BA-D50ACC91B03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CDB49EBD-C023-404F-A2AC-216F0F24E46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19BE4FF8-FB0E-4819-B7AF-A0A704480CC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38F9AE6E-21D9-403B-BB48-BD394EA2C94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220E98A5-040A-4194-B06A-5FF47E43B7C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B7EF0FF1-A58A-467D-8CDF-BF48ED7806E1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E6B15C0F-C0A4-42B0-9187-EB1EBC43EF9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65B312AA-F928-4352-A67F-6AC02617557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CFC15759-69F2-44BC-BEFA-2BB4FC70A0B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A442F722-0E26-4DB9-B7D1-C2D3E3305FC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F715B1A0-4870-429F-A6E6-58C1F32DD35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52A02FEB-4021-4EE3-9A55-CE31886520B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0A3A55F8-20C6-493A-8E91-68D7F5A5A9C9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A1EB8A9C-F4C4-4691-A6F4-DB0F7DECEC5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64C61A72-5CF4-4551-81DE-441A73E70D5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BF29B250-91C4-476C-8C31-3EE1BE3A422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791A43DC-3AA2-421E-BF79-149AE13097F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75929E24-1BB6-4F7A-BD2E-BB0ABEFA0E6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6C16428D-914C-41EE-A9CC-EF8EE77B2FA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1123471E-1C37-4823-A18D-6AEEB76B6F3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BE4693DF-17AC-4084-9EB9-73367D0F477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34CD18B1-D5F4-4CC8-8532-4B995B568FB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A2FED867-5A8C-4C31-8947-FCC30ECC3FAC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F772F1DC-B55A-4A06-9F26-7EB4DA5CA7B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A854AF6C-9C8B-4680-96AA-37AE7046DAF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4CE277BE-78E4-4DAC-9FED-6A166FF4BA3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8B4FD8FC-9F4B-4839-B700-15EB9627466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12BEE0E3-8066-4696-9FE2-1E9E92F24C7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BC8ACA5E-A5F7-4284-A136-3511F0BA384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1ADA734E-15B0-4839-907E-9EC50EB0FAA1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5535C7D9-06D1-435D-80C1-5B5B4E6EABB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70EB714C-1C55-4C30-BCF7-E2E48C0D67E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96E464F4-8CE9-47D2-A2AA-A53998FD59B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44B27AD8-0411-4BB2-B43A-A2A0AEA384C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AF965628-D8AF-4F71-B758-135FCCF8B4B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12E454D8-A425-4885-A299-3E4C0A26717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CF5BD39E-ABFC-4C61-92DE-8C7164C6B22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07630943-FCEE-4E90-B93F-9DCB3491E68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431D9CE1-9868-4ADB-AB02-A01CB85F580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20C3CC91-BFC3-4309-8E73-CB9B080F5A3A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AC045B26-6274-4AC2-8334-6E9B6DA8A62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6B290EDF-EB93-462E-8BD0-27FF86E5CB5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D53DDBDE-C502-4EA9-8B61-75EF4B740D8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9C5DBACC-A8A8-4CF8-8A94-841705FD9EF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EFBB419B-8E95-4DB8-A4B1-F00BCECF66A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0543B039-A6D7-4230-8BCB-4AF9F673226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8CE37420-0271-483A-9B6F-784A38C6A237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FD619968-F585-4607-A70F-23CA8E15EFB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AB2CA0C9-A31E-473B-BDC6-6D5F739E3B3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91E02169-224A-4E0B-9651-921C1F2A550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AD0599F7-79DF-4E88-9072-6CBBBFBCFCE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F5DAD5C6-FFA1-45C6-A54A-9531615C449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3B45554E-3388-48ED-8174-69DE395B9AA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4B1097D2-59CA-4396-9DAB-797C84B0E08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978D420D-7401-466A-840F-9395E4D7A2C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64430B11-6794-4FB4-90AB-5DCE5CB8FE7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133B786B-EEEA-451E-A0CE-514374586131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18E1BD42-B0B1-4FEE-A707-E046156E72A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8E48BE4D-D9B4-4CC7-A77E-3338447C5C1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09DBB85D-FD4E-4464-A123-972D2BF3D3F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403BB387-D9DE-4E73-A32B-AAA3B3C15A6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A4BD80F0-9029-422C-B4DB-DD9A909992B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6DF954B8-BEDC-4C57-B5B5-6DC5DF67CFF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798D45CB-3F62-4C27-A613-A95AE5B1320F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D3ACCAED-A365-4F32-ADC2-3A36327C4AE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3FA1BB68-4050-42C0-A4C9-AD528533EF2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3777C72D-F1CC-471D-8120-9CC9E576B67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5175B868-4AEE-4AA9-A79C-780DF0F736A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C67313A5-72A1-4D0B-AC52-0115B869830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4CA561FE-B497-4BB8-92DB-7D6BEFA9B74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AAD97A41-527E-4A6E-99D7-D7041C31567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DA717D58-D02C-47F1-85C1-EFC97CA1795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29E62395-473C-4906-A46A-90E69F34565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47F76F05-3038-470E-92E8-3BF315E33ED1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204EC55F-B455-4DDE-94CA-C27D45A4EF4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AAF049FA-5DAF-46B4-867D-F41BEFAE44D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AE3FA127-F728-4F8E-A015-CE59C9A1527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8F9D62F7-D4C0-4E60-873A-4DA7F388F13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76F5282F-0A4A-4B52-ADB3-035F24BEA5E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40F71148-9426-446C-8952-EE424E526FC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565D29D8-B284-4110-A891-8B3655ADE1DD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320D093B-FC95-4160-AE71-FF2B03AD456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4BDA4A8F-827C-461A-84C9-8E9E849DB0D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E4C2D96B-E0B3-4E13-A08D-BFB45E679DA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CB89EF4C-5062-4612-B871-4DC1B9A792C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7C19F22C-D41C-4F3A-A73E-52ED62AE782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C1E51D55-D633-4991-B139-50B68B6A6B3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C9414D34-0C8B-453C-B1D5-BAE4623C11F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839C83CE-A5DB-49E3-A5E3-5900760CAA7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04E8EC52-4611-4380-8742-8D97D276E88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4A71492C-408C-4348-B2C4-47704E22893A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D312FF0B-8FD7-460F-8A9C-94831DE1965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331DE45D-FE3D-460E-B62A-0F61CCE1A78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85EE9F35-C3A3-4DDA-B603-723DCA07BC8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84F848E5-D0F4-47F5-9EB4-538FF4B5650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0F99CC20-FC67-4439-848E-6401FE71895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0270C3F1-92B6-4F25-9190-31F1F107751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AFB5F246-DD35-49B0-BF96-55AF72FE7647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CE132ABB-28F2-4A95-8CE4-98E5E177CE7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0B7B0FCC-5406-47A7-AECD-F2CB02387DB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61764333-7EEF-4476-AA41-6528634DAAB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B3718A76-4945-4B1B-91AB-0D3B5DA7CEC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2491928E-5798-4DB4-9F67-3DE949455D6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1D546699-3D30-4272-9771-8CB55D5AB38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F46D4EE8-1413-473A-AD2C-FD3D164B2C5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D3EA4600-CA19-47B0-885A-DBAD8CEF107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3116A828-B864-405D-A49A-1392E5C303E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77C4271A-93A9-4F89-921D-56B4D19E6BAF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DB309750-35B7-4E23-8A38-80C6F932EE5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475FA6DA-7423-46AC-9BD2-FA25E8EFBA7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8536CA1E-E93A-4556-9FD0-3E684B9AC48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37C58AF3-DD5C-4382-BC3A-EF34C4D99F4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D419D0AE-E2B7-4624-8792-AEC9F79F406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35F5B97B-1B16-4EDC-BD95-799E3678E85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41FDAF1F-BF1E-4964-97F2-44C1E0F9B1CD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7FC8A78A-6F7D-4DBE-AB45-447882D506D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6919BD72-CEE3-4252-968A-C8BCDBFD91C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CA24708D-AA4E-48D7-9028-3E5CEDF080E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66FCB3AD-D2E3-4CCD-B375-DC875A3726B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E0B78FE6-54DD-4FCC-BFF7-40F01C17270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0522C3D1-4A50-43B1-AB51-053EA4A41F9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DF129054-7401-455A-9207-93FE8C10BEE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025CFC1B-077B-4367-9F3B-EDBFFCB95FC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B2528886-84A8-4348-88A2-3C9C6A0379C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83EF5442-535E-499E-864E-24BAE453EF60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773311DB-74C6-4B77-9003-C9FB5F610C5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E67AE0DC-0A90-4516-AF18-48F1DE51563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89F7DDB8-FAFA-4378-8EEC-C8C7D67E1C0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3A57EF09-F5D0-4D05-843B-8C640F21722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E809148B-E0BB-49BB-A655-BFD811338D6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D21E95A1-9684-490E-83CF-115B92EDA89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553F01F7-A93F-4886-847E-569F9E18BFE5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ADCA4209-9B71-4DFC-8044-D5D5E419746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13584BD9-A57F-4D6D-9768-E924CF85643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ABE25805-2DB8-4EED-86C5-A3B3FEA4DEE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50AA758E-3F41-4739-AFB7-16308A58091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CD4F9E06-5BD2-442D-972B-52901E417B7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01706CD8-F83D-414D-8E9E-5C63A301800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32490934-5FB8-4964-8274-661C2C82029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AEF4ADFE-478B-41E4-8D1E-9555252DD52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A2FD6BE2-DAEA-40B0-80FE-9AC57B47780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D8B7AD7A-93B2-4598-AB8D-3316159A71CC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77E67B2B-2997-4109-9ED6-71CC6979C6F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86208A8E-99C8-4BD8-AAEB-39AC9BE84A2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5DD88460-03FC-4253-A0F0-CCFFD7EBE83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AC72B710-D78E-4AE5-8AD2-8BB891108AA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75C65850-143C-4A2C-A9F5-898CE285FAA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2BF15D60-31E7-4C08-ABFC-4E19AE2AA78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C8CF2865-F911-4BFD-B041-7C646BC06A3F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EF341F1A-9E63-4D6D-9A1D-F2855A2CF5A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047CB71E-83AC-40E8-A8CB-B6DCFF6F9D3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B1D34C36-7D74-4CB9-B747-4D1B3D8049C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B402AC97-1A37-4BCF-9C77-0997087C95C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E455FF7C-DF7A-4608-9CBC-75DD5020803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46927971-6D47-4A3A-BB6F-3268F6843EC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75A3E43E-1702-4B2D-A1EA-B538EDB2639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0AB3F8AE-203E-4BB1-89CE-8CD7852B8AC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B9E923B6-6954-4AC8-8290-A7432E130A1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CE5B4F40-0C36-4BF8-A7DB-92D3C844A46C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DFD9FEFC-2675-44DF-AD46-7C2D86EBA59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2D73DEAC-5CB4-4FC7-A39D-E3EECE3A22B5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617BB4C3-4A89-41E6-8FDD-F1C2B8C0FA1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C5ED0F79-4C2D-4FFC-9748-FC3B042484E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B2DBB8E0-C8FA-436E-B1A1-D028A5D3F75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0DA81863-4032-4166-A91A-6F8DD9435F6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ECCF284A-E729-43CA-9245-1004A111B7C6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60AD9A90-07AC-42FF-B1D5-8896D1DCFA3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9E7045C7-260C-4F62-9DE8-E098BF55A19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BA3C6BCA-F320-4186-B934-8170FF969DE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E39282A6-6149-4401-8E8F-72CA83BDA78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EF97B239-53F7-46EC-BA38-1D38E8BBD2E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40A8946B-38C5-497C-9278-AB9A5BDE61F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20C67647-6C5F-4850-8342-B80497EB46A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6C4B8522-451A-4E6D-9028-A4F7B2D0043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E5BC1A16-64CA-454A-A245-A7F5AC8046B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F9519507-244D-489F-AE6B-9A745949EAD4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AAADF5F1-1A23-4526-9289-43384D0161D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80F6B3CE-BCD4-4062-BA77-89360C57EB5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CBCFA50A-55EF-45A0-8D6B-E5ED70380D8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2D08E862-E624-4A5F-A020-52F318FF58B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1EFE6591-D50E-4408-B2B5-0393222DD6EC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1E5D9F7B-A6D9-4344-B8DF-C4BD9115E47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DB79A496-CDC0-43E5-A8A4-7C1DA767BF63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AF444921-7738-4E15-8713-31CAEA053F5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18CFFF42-1B1F-4454-9E17-7B3882833F6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F6147525-1932-4006-A602-582C0E5A4CD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FCAA155E-F2B1-4317-8CC5-F3D7A892497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F7A44D10-804F-4C38-8546-4AFA7C2BAD8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1979F336-F5A3-451B-9E49-5EFB7B45BCEF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773547EE-44F3-4F0A-83BF-BBDD4CBC254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9CD231E7-C56F-4760-AA4E-919EC19F905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863CB7B1-A77C-4D62-9633-C46FC30B07E9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B9B5B1BC-F067-46CE-A7D8-1C83B75DF758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3571F1C2-A619-427A-818A-ED76A7EEE94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1C65FBE4-1D0A-4BA8-83CE-4D10B3264726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99753128-2313-4C71-8F6E-91BDE8B134B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6E0FFC87-2E68-4CE4-A884-8F8A8625248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D95EE091-1597-46F4-9EFC-19B26F5EAAE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EFFD79C4-1D87-46BC-87F1-658EA8857A4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CF2D4BED-CF47-432E-A74A-2CF8BA3C610B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7E182465-AE00-4C65-A862-3B5074AA398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81D7EEFD-A385-4840-8A04-BDB7EC24BEB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91EB842C-18BE-48EF-8510-8F42513ABD3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B6C02324-3852-4713-977F-29BB8102CB3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E689005F-3360-4129-9029-5AB7074F91E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66D9E9A2-7C0A-42D2-9C1A-8535DB8B2C6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F320A6B3-3E33-4CD2-9A5B-7ADB0840B6D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5CB42021-095E-4D75-8D3B-479F0275720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F5F46EE4-898B-4E96-8EDD-CD26DA6BF57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0F25C60F-41D5-4E38-BCEB-D271F6282562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6E90F956-D3FD-476B-9A0C-73F4B9A0CBC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2D66B177-1363-4881-9728-251220D0FF2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153DE6A2-5393-42F9-A811-8FA30C887662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E8E956A6-FC16-4E80-91E4-1DA78DF072DB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B3A6605E-391E-4C61-B2C1-D3F63A1F890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B77C02E2-DD64-4C38-BBB5-E9D8E1E61C6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C43EED59-667F-4B73-949E-D332D59EBDCB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Seith</author>
    <author>tc={0569C3DD-6C51-4DD4-8BFA-35C28FB9C9FD}</author>
  </authors>
  <commentList>
    <comment ref="B6" authorId="0" shapeId="0" xr:uid="{5A973F87-4B5D-43D3-9BBC-59470DA92F3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Zins der 10-jährigen Staatsanleihen aus dem Land, in welchem das Unternehmen die meisten Umsätze erzielt.</t>
        </r>
      </text>
    </comment>
    <comment ref="B10" authorId="0" shapeId="0" xr:uid="{F727405F-0F47-40F5-8FDF-1DC61E670ED3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Sondererffekte oder ähnliches aus dem Gewinn je Aktie bereinigen.
Es sollte also NICHT einfach der Gewinn je Aktie von einem Finanzportal oder dem Geschäftsbericht verwendet werden.</t>
        </r>
      </text>
    </comment>
    <comment ref="B12" authorId="0" shapeId="0" xr:uid="{C648C0BC-E947-403F-A3F9-3771126A015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Möchte man neben dem Nettocash noch andere Vermögenswerte anrechnen (z. B. Beteiligungen), kann man dies hier tun. Andernfalls gleich 0 setzen.</t>
        </r>
      </text>
    </comment>
    <comment ref="C14" authorId="0" shapeId="0" xr:uid="{AFCCB16F-4B51-4133-9D4D-D453E2D73947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6" authorId="0" shapeId="0" xr:uid="{D06DA474-9153-43B0-8E0E-97799747EBA8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Wettbewerbsvorteil: zB Monopol/Duopol, schiere Größe,...</t>
        </r>
      </text>
    </comment>
    <comment ref="C18" authorId="0" shapeId="0" xr:uid="{CF474A3E-0DB1-47A2-92C8-E19883045DA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19" authorId="0" shapeId="0" xr:uid="{6CA7D09F-4021-420A-90E0-35A695890294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Gründergeführt?
- Management bezieht ein niedriges Gehalt (z. B. weil es selbst massiv am Unternehmen beteiligt ist --&gt; Gründergeführt)
- Management wechselt nicht ständig
- Management hat in der Vergangenheit gute Arbeit geleistet
- Bei einem neuen Management:  Management hat beim vorherigen Unternehmen gute Arbeit geleistet</t>
        </r>
      </text>
    </comment>
    <comment ref="B20" authorId="0" shapeId="0" xr:uid="{6B2359AD-02DA-4975-9395-9AAB179F471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Insider-Beteiligungen?
- Langfristige Großaktionäre?
- Sind Value-Investoren mit einer größeren Position investiert? (z. B. Buffett/Berkshire in Apple)</t>
        </r>
      </text>
    </comment>
    <comment ref="B21" authorId="0" shapeId="0" xr:uid="{A67E28FC-9C19-4103-8E78-01C7D35E83A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Prüfen wie in der Vergangenheit mit den Gewinn umgegangen wurde:
- Wenn das Geld sinnvoll in Wachstum gesteckt werden kann, sollte es auch in Wachstum gesteckt werden.
- Aktienrückkäufe zu günstigen oder fairen Preisen? </t>
        </r>
      </text>
    </comment>
    <comment ref="B22" authorId="1" shapeId="0" xr:uid="{15D9CBDD-25ED-4062-B6B1-5CDB769B5AE3}">
      <text>
        <r>
          <rPr>
            <b/>
            <sz val="11"/>
            <color theme="1"/>
            <rFont val="Calibri"/>
            <family val="2"/>
            <scheme val="minor"/>
          </rPr>
          <t>Kommentar:</t>
        </r>
        <r>
          <rPr>
            <sz val="11"/>
            <color theme="1"/>
            <rFont val="Calibri"/>
            <family val="2"/>
            <scheme val="minor"/>
          </rPr>
          <t xml:space="preserve">
- Z. B. Skalierbarkeit: mehr Umsatz bei gleichen Produktionskosten</t>
        </r>
      </text>
    </comment>
    <comment ref="B23" authorId="0" shapeId="0" xr:uid="{82F7D160-7C38-4168-B152-5A63C334996E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Wettbewerbsvorteil, welcher nicht so schnell aufgeholt werden kann.</t>
        </r>
      </text>
    </comment>
    <comment ref="B24" authorId="0" shapeId="0" xr:uid="{AB37D349-6B93-467B-BEBF-821FB4E43520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Ist die Marke bekannt und beliebt?</t>
        </r>
      </text>
    </comment>
    <comment ref="B25" authorId="0" shapeId="0" xr:uid="{74EB9A1D-EE9F-4F86-A978-C2775A83355A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Wie gut/beliebt ist das Produkt bzw. die Dienstleistung?
Wie nützlich/notwendig ist das Produkt bzw. die Dienstleistung?</t>
        </r>
      </text>
    </comment>
    <comment ref="C26" authorId="0" shapeId="0" xr:uid="{2BFF7949-46FB-4E0A-8C9D-CB84872CC0A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Note 1 bis 6 (1 = Sehr gut, 6 = Sehr schlecht)</t>
        </r>
      </text>
    </comment>
    <comment ref="B27" authorId="0" shapeId="0" xr:uid="{6A50813F-B46A-49B2-B657-DB497BB78E21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- Ist Nettocash vorhanden?
- Übersteigen die kurzfristigen Vermögenswerte die kurzfristigen Verbindlichkeiten?
- Wie hoch sind die Finanzverbindlichkeiten?
- etc.</t>
        </r>
      </text>
    </comment>
    <comment ref="B29" authorId="0" shapeId="0" xr:uid="{96914919-5D5E-4C08-AC00-BB5B997F2BDD}">
      <text>
        <r>
          <rPr>
            <b/>
            <sz val="9"/>
            <color indexed="81"/>
            <rFont val="Segoe UI"/>
            <family val="2"/>
          </rPr>
          <t>Kommentar:</t>
        </r>
        <r>
          <rPr>
            <sz val="9"/>
            <color indexed="81"/>
            <rFont val="Segoe UI"/>
            <family val="2"/>
          </rPr>
          <t xml:space="preserve">
In Verbindung mit EK-Quote betrachten (bei sehr niedriger Eigenkapitalquote nützt auch eine hohe Eigenkapitalrendite oft nicht allzu viel).</t>
        </r>
      </text>
    </comment>
    <comment ref="B36" authorId="0" shapeId="0" xr:uid="{53E02EA9-DCF4-4C0C-A468-C9E0D8BEB5EB}">
      <text>
        <r>
          <rPr>
            <b/>
            <sz val="9"/>
            <color indexed="81"/>
            <rFont val="Segoe UI"/>
            <family val="2"/>
          </rPr>
          <t xml:space="preserve">Kommentar:
</t>
        </r>
        <r>
          <rPr>
            <sz val="9"/>
            <color indexed="81"/>
            <rFont val="Segoe UI"/>
            <family val="2"/>
          </rPr>
          <t>Diese manuelle Eingabe überschreibt das berechnete "Faire KGV nach Seith".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Wenn keine manuelle Eingabe erwünscht ist, dieses Feld leer lassen oder 0 eintragen.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4102A3D-BF87-4D30-B7AD-63E68A0CBD42}" keepAlive="1" name="Abfrage - Historische Kurse Mowi ASA (Tradegate)" description="Verbindung mit der Abfrage 'Historische Kurse Mowi ASA (Tradegate)' in der Arbeitsmappe." type="5" refreshedVersion="0" background="1">
    <dbPr connection="Provider=Microsoft.Mashup.OleDb.1;Data Source=$Workbook$;Location=&quot;Historische Kurse Mowi ASA (Tradegate)&quot;;Extended Properties=&quot;&quot;" command="SELECT * FROM [Historische Kurse Mowi ASA (Tradegate)]"/>
  </connection>
</connections>
</file>

<file path=xl/sharedStrings.xml><?xml version="1.0" encoding="utf-8"?>
<sst xmlns="http://schemas.openxmlformats.org/spreadsheetml/2006/main" count="1279" uniqueCount="127">
  <si>
    <t>Unternehmen:</t>
  </si>
  <si>
    <t>Benotung</t>
  </si>
  <si>
    <t>Marktwachstum</t>
  </si>
  <si>
    <t>Wettbewerb</t>
  </si>
  <si>
    <t>Regulierung</t>
  </si>
  <si>
    <t>Unternehmen</t>
  </si>
  <si>
    <t>Burggraben</t>
  </si>
  <si>
    <t>Marke</t>
  </si>
  <si>
    <t>Produkt</t>
  </si>
  <si>
    <t>Geschäftsmodell</t>
  </si>
  <si>
    <t>Management</t>
  </si>
  <si>
    <t>Gewinnverwendung</t>
  </si>
  <si>
    <t>Aktionärsstruktur</t>
  </si>
  <si>
    <t>Eigenkapitalrendite</t>
  </si>
  <si>
    <t>Finanzielle Situation</t>
  </si>
  <si>
    <t>Free Cashflow</t>
  </si>
  <si>
    <t>Jahr</t>
  </si>
  <si>
    <t>EPS</t>
  </si>
  <si>
    <t>Dividende</t>
  </si>
  <si>
    <t>-</t>
  </si>
  <si>
    <t>Marge</t>
  </si>
  <si>
    <t>Stand:</t>
  </si>
  <si>
    <t>Kurs:</t>
  </si>
  <si>
    <t>Nettocash je Aktie:</t>
  </si>
  <si>
    <t>Sonstiges je Aktie:</t>
  </si>
  <si>
    <t>Fairer Kurs in 10 Jahren:</t>
  </si>
  <si>
    <t>Normales Szenario</t>
  </si>
  <si>
    <t>Positives Szenario</t>
  </si>
  <si>
    <t>Negatives Szenario</t>
  </si>
  <si>
    <t>…Felder sind auszufüllen</t>
  </si>
  <si>
    <t>…automatische Berechnung (nicht ausfüllen)</t>
  </si>
  <si>
    <t>Zins</t>
  </si>
  <si>
    <t>Gewinnwachstum Jahr 1 bis 5:</t>
  </si>
  <si>
    <t>Gewinnwachstum Jahr 6 bis 10:</t>
  </si>
  <si>
    <t>Kurs</t>
  </si>
  <si>
    <t>Stand</t>
  </si>
  <si>
    <t>Euro</t>
  </si>
  <si>
    <t>US-Dollar</t>
  </si>
  <si>
    <t>Kanadischer Dollar</t>
  </si>
  <si>
    <t>Norwegische Krone</t>
  </si>
  <si>
    <t>Russischer Rubel</t>
  </si>
  <si>
    <t>Schwedische Krone</t>
  </si>
  <si>
    <t>Schweizer Franken</t>
  </si>
  <si>
    <t>Haupt-Umsatzregion:</t>
  </si>
  <si>
    <t>Bemerkungen:</t>
  </si>
  <si>
    <t>Branche:</t>
  </si>
  <si>
    <t>Durchschnittsnote:</t>
  </si>
  <si>
    <t>Bereinigter Gewinn je Aktie:</t>
  </si>
  <si>
    <t>Chinesische Yuan</t>
  </si>
  <si>
    <t>Japanische Yen</t>
  </si>
  <si>
    <t>Britische Pfund</t>
  </si>
  <si>
    <t>Polnische Złoty</t>
  </si>
  <si>
    <t>Intel Corp.</t>
  </si>
  <si>
    <t>Faires KGV nach Seith</t>
  </si>
  <si>
    <t>Faires KGV (manuelle Eingabe)</t>
  </si>
  <si>
    <t>Übersicht</t>
  </si>
  <si>
    <t>"Risikoloser" Zins:</t>
  </si>
  <si>
    <t>Version:</t>
  </si>
  <si>
    <t>Währung</t>
  </si>
  <si>
    <t>SAP</t>
  </si>
  <si>
    <t>Ausschüttungsquote (Dividende):</t>
  </si>
  <si>
    <t>Apple</t>
  </si>
  <si>
    <t>Stand
(Analyse)</t>
  </si>
  <si>
    <t>Stand Aktienkurse:</t>
  </si>
  <si>
    <t>Meta (ehem. Facebook)</t>
  </si>
  <si>
    <t>Baidu</t>
  </si>
  <si>
    <t>Internet/Suchmaschine, KI, autonomes Fahren etc.</t>
  </si>
  <si>
    <t>- Chinarisiko (Regulierung)
- Zukunftsthemen (autonomes Fahren, DuerOS, iQIYI etc.), in die viel Geld investiert wird und die aktuell noch Geld verbrennen, könnten sich letztendlich nicht lohnen.</t>
  </si>
  <si>
    <t>S&amp;P 500</t>
  </si>
  <si>
    <t>Index mit 500 der größten börsennotierten Unternehmen aus den USA.</t>
  </si>
  <si>
    <t>Mo-Bruk</t>
  </si>
  <si>
    <t>Zloty</t>
  </si>
  <si>
    <t>Führendes Unternehmen im Bereich Industrieabfallverarbeitung in Polen.</t>
  </si>
  <si>
    <t>Risiken:
(nicht abschließend)</t>
  </si>
  <si>
    <t>- Im Rechtsstreit mit dem Verwaltungsbezirk Niederschlesien (sie fordern 76 Mio. PLN - ca. 22 zt je Aktie - von Mo-Bruk) ist Mo-Bruk in Berufung gegangen.
- Berichterstattung in englischer Sprache erst seit kurzem (vorher nur polnisch). Deshalb und aufgrund der geringen Größe (Marktkapitalisierung von ca. 300 Mio. €) wird Mo-Bruk wohl von internationalen Investoren bisher nicht beachtet.</t>
  </si>
  <si>
    <t>- Eventuell zukünftig hohe Kosten für Expansion.
- In einem aktuellen Rechtsstreit werden von Mo-Bruk 76 Mio. PLN gefordert.
- Änderung der Gesetzgebung, sodass Abfallverarbeitung unwichtiger wird.
- Starker Rückgang der Wachstumsraten und Margen, falls die aktuelle positive Lage nur eine zeitlich begrenzte Sonderkonjunktur für Mo-Bruk ist.
- Kein sonderlich großer Burggraben.</t>
  </si>
  <si>
    <t>Sprouts Farmers Market</t>
  </si>
  <si>
    <t>- Zweitgrößte Biosupermarktkette in den USA.
- Es gibt immer wieder auch größere Aktienrückkaufprogramme.</t>
  </si>
  <si>
    <t>Negatives
Szenario</t>
  </si>
  <si>
    <t>Normales
Szenario</t>
  </si>
  <si>
    <t>Positives
Szenario</t>
  </si>
  <si>
    <t>Note
(Bewertung)</t>
  </si>
  <si>
    <t>Bio-Supermarktkette</t>
  </si>
  <si>
    <t>- Großer Wettbewerb
- Geringe Eintrittsbarrieren
- Kleine Veränderungen auf die niedrigen Margen können den Gewinn stark einbrechen lassen.
- Sonderkonjunktur durch Corona (2020/2021) könnte in Zukunft wieder etwas nachlassen.</t>
  </si>
  <si>
    <t>Netflix</t>
  </si>
  <si>
    <t>- Netflix möchte in 2022 und darüber hinaus durchgehend positive Free Cashflows erzielen
- Die Zielverschuldung liegt bei 10 bis 15 Mrd. $, welche 2022 erreicht wird Anschließend soll der Free Cashflow in Aktienrückkäufe gesteckt werden</t>
  </si>
  <si>
    <t>Haier Smart Home (D Aktie)</t>
  </si>
  <si>
    <t>Kürzel</t>
  </si>
  <si>
    <t>AAPL</t>
  </si>
  <si>
    <t>BIDU</t>
  </si>
  <si>
    <t>HAIER_D</t>
  </si>
  <si>
    <t>INTC</t>
  </si>
  <si>
    <t>FB</t>
  </si>
  <si>
    <t>MBR</t>
  </si>
  <si>
    <t>NFLX</t>
  </si>
  <si>
    <t>SP500</t>
  </si>
  <si>
    <t>SFM</t>
  </si>
  <si>
    <t>Disclaimer beachten!!!</t>
  </si>
  <si>
    <t>Geforderter Renditeaufschlag</t>
  </si>
  <si>
    <t>Geforderte Mindestrendite</t>
  </si>
  <si>
    <t>Rendite p.a.:</t>
  </si>
  <si>
    <t>Faires KGV nach Seith:</t>
  </si>
  <si>
    <t>KGV:</t>
  </si>
  <si>
    <t>Mögliche Rendite p.a. (10 Jahre)</t>
  </si>
  <si>
    <t>British American Tobacco</t>
  </si>
  <si>
    <t>BATS</t>
  </si>
  <si>
    <t>Finanzen</t>
  </si>
  <si>
    <t>Markt</t>
  </si>
  <si>
    <t>- Baidu hält 12 % an Trip.com (Wert ca. 5,50 $ je Aktie) -&gt; Mit 30 % Sicherheitsabschlag 3,90 $, welche ich in "Sonstiges je Aktie" berücksichtige.
- Baidu hält 56 % an iQIYI  (Wert ca. 4,80 $ je Aktie) -&gt; Mit 30 % Sicherheitsabschlag 3,35 $, welche ich in "Sonstiges je Aktie" berücksichtige.
- Verwende Free Cash Flow je Aktien anstatt Nettogewinn je Aktie (Zelle C12)</t>
  </si>
  <si>
    <t>Pfund</t>
  </si>
  <si>
    <t>Bereinigtes KGV/KCV</t>
  </si>
  <si>
    <t>GOOG</t>
  </si>
  <si>
    <t>Alphabet A</t>
  </si>
  <si>
    <t>Deutsche Post</t>
  </si>
  <si>
    <t>DPW</t>
  </si>
  <si>
    <t>Exkl.</t>
  </si>
  <si>
    <t>Bereinigtes
KGV/KCV</t>
  </si>
  <si>
    <t>1.6</t>
  </si>
  <si>
    <t>Faiers KGV
nach Seith</t>
  </si>
  <si>
    <t>TSLA</t>
  </si>
  <si>
    <t>Tesla</t>
  </si>
  <si>
    <t>nein</t>
  </si>
  <si>
    <t>- Hohe Investitionen geplant (Bau von neuen Fabriken in USA für 20 Mrd. $ und in Europa für 90 Mrd. $)
- Aktuell Gewinneinbruch --&gt; Nur kurzfristig?
- Gewinn schwer abschätzbar (aktuell Verlust)</t>
  </si>
  <si>
    <t>- Zu Meta gehört neben Facebook auch WhatsApp, Instagram und Oculus.</t>
  </si>
  <si>
    <t>- Starke Konkurrenz (Oracle, Microsoft etc.)
- Umstieg auf größeres Cloudgeschäft ist teuer und könnte sich am Ende nicht ausbezahlen.
- Strategiewechsel: Mehr Fokus auf Cloudgeschäft, welches bis 2025 den Hauptanteil am Umsatz bringen soll. Dafür in den nächsten Jahren niedrigere Margen und zusätzliche Investitionskosten.</t>
  </si>
  <si>
    <t>Disney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</si>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</sst>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0.0"/>
    <numFmt numFmtId="166" formatCode="#,##0.00\ &quot;€&quot;"/>
    <numFmt numFmtId="167" formatCode="[$$-409]#,##0.00"/>
    <numFmt numFmtId="168" formatCode="#,##0.00\ [$zł-415]"/>
    <numFmt numFmtId="169" formatCode="[$$-540A]#,##0.00"/>
    <numFmt numFmtId="170" formatCode="[$£-809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0" fontId="0" fillId="0" borderId="0" xfId="2" applyNumberFormat="1" applyFont="1"/>
    <xf numFmtId="0" fontId="0" fillId="0" borderId="3" xfId="0" applyBorder="1"/>
    <xf numFmtId="0" fontId="0" fillId="0" borderId="17" xfId="0" applyBorder="1"/>
    <xf numFmtId="9" fontId="0" fillId="2" borderId="7" xfId="2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7" fillId="5" borderId="11" xfId="0" applyFont="1" applyFill="1" applyBorder="1"/>
    <xf numFmtId="0" fontId="2" fillId="7" borderId="10" xfId="0" applyFont="1" applyFill="1" applyBorder="1" applyAlignment="1">
      <alignment horizontal="right"/>
    </xf>
    <xf numFmtId="0" fontId="0" fillId="7" borderId="11" xfId="0" applyFill="1" applyBorder="1"/>
    <xf numFmtId="0" fontId="2" fillId="6" borderId="10" xfId="0" applyFont="1" applyFill="1" applyBorder="1" applyAlignment="1">
      <alignment horizontal="right"/>
    </xf>
    <xf numFmtId="0" fontId="0" fillId="6" borderId="11" xfId="0" applyFill="1" applyBorder="1"/>
    <xf numFmtId="10" fontId="0" fillId="0" borderId="0" xfId="2" applyNumberFormat="1" applyFont="1" applyBorder="1"/>
    <xf numFmtId="10" fontId="0" fillId="0" borderId="19" xfId="2" applyNumberFormat="1" applyFont="1" applyBorder="1"/>
    <xf numFmtId="10" fontId="3" fillId="4" borderId="24" xfId="2" applyNumberFormat="1" applyFont="1" applyFill="1" applyBorder="1" applyAlignment="1">
      <alignment horizontal="center"/>
    </xf>
    <xf numFmtId="14" fontId="3" fillId="4" borderId="20" xfId="2" applyNumberFormat="1" applyFont="1" applyFill="1" applyBorder="1" applyAlignment="1">
      <alignment horizontal="center"/>
    </xf>
    <xf numFmtId="14" fontId="0" fillId="0" borderId="7" xfId="0" applyNumberFormat="1" applyBorder="1"/>
    <xf numFmtId="14" fontId="0" fillId="0" borderId="11" xfId="0" applyNumberFormat="1" applyBorder="1"/>
    <xf numFmtId="14" fontId="0" fillId="0" borderId="0" xfId="0" applyNumberFormat="1"/>
    <xf numFmtId="0" fontId="3" fillId="4" borderId="2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14" fontId="0" fillId="2" borderId="20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right"/>
    </xf>
    <xf numFmtId="0" fontId="10" fillId="9" borderId="9" xfId="3" applyFont="1" applyFill="1" applyBorder="1" applyAlignment="1">
      <alignment horizontal="center"/>
    </xf>
    <xf numFmtId="10" fontId="0" fillId="3" borderId="26" xfId="2" applyNumberFormat="1" applyFont="1" applyFill="1" applyBorder="1" applyAlignment="1">
      <alignment horizontal="center"/>
    </xf>
    <xf numFmtId="9" fontId="0" fillId="2" borderId="2" xfId="2" applyFont="1" applyFill="1" applyBorder="1" applyAlignment="1">
      <alignment horizontal="center"/>
    </xf>
    <xf numFmtId="166" fontId="0" fillId="0" borderId="0" xfId="0" applyNumberFormat="1"/>
    <xf numFmtId="166" fontId="0" fillId="0" borderId="7" xfId="0" applyNumberFormat="1" applyBorder="1" applyAlignment="1">
      <alignment horizontal="center"/>
    </xf>
    <xf numFmtId="166" fontId="0" fillId="0" borderId="7" xfId="0" applyNumberFormat="1" applyBorder="1"/>
    <xf numFmtId="166" fontId="0" fillId="0" borderId="13" xfId="0" applyNumberFormat="1" applyBorder="1"/>
    <xf numFmtId="166" fontId="0" fillId="0" borderId="18" xfId="0" applyNumberFormat="1" applyBorder="1"/>
    <xf numFmtId="166" fontId="0" fillId="2" borderId="16" xfId="0" applyNumberFormat="1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10" fontId="2" fillId="3" borderId="20" xfId="0" applyNumberFormat="1" applyFont="1" applyFill="1" applyBorder="1" applyAlignment="1">
      <alignment horizontal="center"/>
    </xf>
    <xf numFmtId="10" fontId="2" fillId="3" borderId="16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166" fontId="0" fillId="3" borderId="2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0" borderId="1" xfId="0" applyFill="1" applyBorder="1"/>
    <xf numFmtId="0" fontId="0" fillId="10" borderId="14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7" xfId="0" applyFill="1" applyBorder="1"/>
    <xf numFmtId="0" fontId="2" fillId="10" borderId="3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0" fillId="10" borderId="10" xfId="0" applyFill="1" applyBorder="1"/>
    <xf numFmtId="0" fontId="0" fillId="10" borderId="19" xfId="0" applyFill="1" applyBorder="1"/>
    <xf numFmtId="0" fontId="0" fillId="10" borderId="11" xfId="0" applyFill="1" applyBorder="1"/>
    <xf numFmtId="14" fontId="0" fillId="8" borderId="0" xfId="0" applyNumberForma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43" fontId="0" fillId="8" borderId="0" xfId="1" applyFont="1" applyFill="1" applyAlignment="1">
      <alignment horizontal="center"/>
    </xf>
    <xf numFmtId="10" fontId="0" fillId="8" borderId="0" xfId="2" applyNumberFormat="1" applyFont="1" applyFill="1" applyAlignment="1">
      <alignment horizontal="center"/>
    </xf>
    <xf numFmtId="0" fontId="8" fillId="8" borderId="0" xfId="3" applyFill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4" fontId="0" fillId="8" borderId="6" xfId="0" applyNumberFormat="1" applyFill="1" applyBorder="1" applyAlignment="1">
      <alignment horizontal="center"/>
    </xf>
    <xf numFmtId="167" fontId="0" fillId="3" borderId="20" xfId="0" applyNumberFormat="1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167" fontId="0" fillId="2" borderId="26" xfId="0" applyNumberFormat="1" applyFill="1" applyBorder="1" applyAlignment="1">
      <alignment horizontal="center"/>
    </xf>
    <xf numFmtId="167" fontId="0" fillId="0" borderId="0" xfId="0" applyNumberFormat="1"/>
    <xf numFmtId="167" fontId="0" fillId="0" borderId="7" xfId="0" applyNumberFormat="1" applyBorder="1" applyAlignment="1">
      <alignment horizontal="center"/>
    </xf>
    <xf numFmtId="167" fontId="0" fillId="0" borderId="7" xfId="0" applyNumberFormat="1" applyBorder="1"/>
    <xf numFmtId="167" fontId="0" fillId="0" borderId="13" xfId="0" applyNumberFormat="1" applyBorder="1"/>
    <xf numFmtId="167" fontId="0" fillId="0" borderId="18" xfId="0" applyNumberFormat="1" applyBorder="1"/>
    <xf numFmtId="49" fontId="0" fillId="0" borderId="2" xfId="0" applyNumberFormat="1" applyBorder="1" applyAlignment="1">
      <alignment horizontal="right"/>
    </xf>
    <xf numFmtId="168" fontId="0" fillId="2" borderId="16" xfId="0" applyNumberFormat="1" applyFill="1" applyBorder="1" applyAlignment="1">
      <alignment horizontal="center"/>
    </xf>
    <xf numFmtId="168" fontId="0" fillId="2" borderId="26" xfId="0" applyNumberFormat="1" applyFill="1" applyBorder="1" applyAlignment="1">
      <alignment horizontal="center"/>
    </xf>
    <xf numFmtId="168" fontId="0" fillId="0" borderId="0" xfId="0" applyNumberFormat="1"/>
    <xf numFmtId="168" fontId="0" fillId="0" borderId="7" xfId="0" applyNumberFormat="1" applyBorder="1" applyAlignment="1">
      <alignment horizontal="center"/>
    </xf>
    <xf numFmtId="168" fontId="0" fillId="0" borderId="7" xfId="0" applyNumberFormat="1" applyBorder="1"/>
    <xf numFmtId="168" fontId="0" fillId="0" borderId="13" xfId="0" applyNumberFormat="1" applyBorder="1"/>
    <xf numFmtId="168" fontId="0" fillId="0" borderId="18" xfId="0" applyNumberFormat="1" applyBorder="1"/>
    <xf numFmtId="168" fontId="0" fillId="3" borderId="20" xfId="0" applyNumberForma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2" fontId="0" fillId="8" borderId="0" xfId="0" applyNumberFormat="1" applyFill="1" applyAlignment="1">
      <alignment horizontal="center"/>
    </xf>
    <xf numFmtId="10" fontId="0" fillId="0" borderId="33" xfId="2" applyNumberFormat="1" applyFont="1" applyBorder="1" applyAlignment="1">
      <alignment horizontal="center"/>
    </xf>
    <xf numFmtId="10" fontId="0" fillId="0" borderId="34" xfId="2" applyNumberFormat="1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169" fontId="0" fillId="2" borderId="16" xfId="0" applyNumberFormat="1" applyFill="1" applyBorder="1" applyAlignment="1">
      <alignment horizontal="center"/>
    </xf>
    <xf numFmtId="169" fontId="0" fillId="2" borderId="26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6" fillId="5" borderId="19" xfId="2" applyNumberFormat="1" applyFont="1" applyFill="1" applyBorder="1"/>
    <xf numFmtId="164" fontId="2" fillId="7" borderId="19" xfId="2" applyNumberFormat="1" applyFont="1" applyFill="1" applyBorder="1"/>
    <xf numFmtId="164" fontId="2" fillId="6" borderId="19" xfId="2" applyNumberFormat="1" applyFont="1" applyFill="1" applyBorder="1"/>
    <xf numFmtId="9" fontId="0" fillId="8" borderId="0" xfId="2" applyFont="1" applyFill="1"/>
    <xf numFmtId="170" fontId="0" fillId="0" borderId="0" xfId="0" applyNumberFormat="1"/>
    <xf numFmtId="170" fontId="0" fillId="0" borderId="7" xfId="0" applyNumberFormat="1" applyBorder="1" applyAlignment="1">
      <alignment horizontal="center"/>
    </xf>
    <xf numFmtId="170" fontId="0" fillId="0" borderId="7" xfId="0" applyNumberFormat="1" applyBorder="1"/>
    <xf numFmtId="170" fontId="0" fillId="0" borderId="13" xfId="0" applyNumberFormat="1" applyBorder="1"/>
    <xf numFmtId="170" fontId="0" fillId="0" borderId="18" xfId="0" applyNumberFormat="1" applyBorder="1"/>
    <xf numFmtId="170" fontId="0" fillId="3" borderId="20" xfId="0" applyNumberFormat="1" applyFill="1" applyBorder="1" applyAlignment="1">
      <alignment horizontal="center"/>
    </xf>
    <xf numFmtId="170" fontId="0" fillId="2" borderId="16" xfId="0" applyNumberFormat="1" applyFill="1" applyBorder="1" applyAlignment="1">
      <alignment horizontal="center"/>
    </xf>
    <xf numFmtId="170" fontId="0" fillId="2" borderId="26" xfId="0" applyNumberFormat="1" applyFill="1" applyBorder="1" applyAlignment="1">
      <alignment horizontal="center"/>
    </xf>
    <xf numFmtId="4" fontId="0" fillId="3" borderId="44" xfId="0" applyNumberFormat="1" applyFill="1" applyBorder="1" applyAlignment="1">
      <alignment horizontal="center"/>
    </xf>
    <xf numFmtId="170" fontId="0" fillId="8" borderId="0" xfId="0" applyNumberFormat="1" applyFill="1"/>
    <xf numFmtId="0" fontId="3" fillId="4" borderId="38" xfId="0" applyFont="1" applyFill="1" applyBorder="1" applyAlignment="1">
      <alignment horizontal="center" vertical="center" wrapText="1"/>
    </xf>
    <xf numFmtId="165" fontId="0" fillId="8" borderId="0" xfId="0" applyNumberFormat="1" applyFill="1" applyAlignment="1">
      <alignment horizontal="center"/>
    </xf>
    <xf numFmtId="0" fontId="2" fillId="8" borderId="0" xfId="0" applyFont="1" applyFill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12" fillId="8" borderId="1" xfId="3" applyFont="1" applyFill="1" applyBorder="1" applyAlignment="1">
      <alignment horizontal="center" vertical="center"/>
    </xf>
    <xf numFmtId="0" fontId="12" fillId="8" borderId="14" xfId="3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 vertical="center"/>
    </xf>
    <xf numFmtId="0" fontId="12" fillId="8" borderId="10" xfId="3" applyFont="1" applyFill="1" applyBorder="1" applyAlignment="1">
      <alignment horizontal="center" vertical="center"/>
    </xf>
    <xf numFmtId="0" fontId="12" fillId="8" borderId="19" xfId="3" applyFont="1" applyFill="1" applyBorder="1" applyAlignment="1">
      <alignment horizontal="center" vertical="center"/>
    </xf>
    <xf numFmtId="0" fontId="12" fillId="8" borderId="11" xfId="3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3" fillId="4" borderId="23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4" fontId="3" fillId="4" borderId="22" xfId="0" applyNumberFormat="1" applyFont="1" applyFill="1" applyBorder="1" applyAlignment="1">
      <alignment horizontal="center" vertical="center" wrapText="1"/>
    </xf>
    <xf numFmtId="14" fontId="3" fillId="4" borderId="23" xfId="0" applyNumberFormat="1" applyFont="1" applyFill="1" applyBorder="1" applyAlignment="1">
      <alignment horizontal="center" vertical="center"/>
    </xf>
    <xf numFmtId="2" fontId="3" fillId="4" borderId="22" xfId="0" applyNumberFormat="1" applyFont="1" applyFill="1" applyBorder="1" applyAlignment="1">
      <alignment horizontal="center" vertical="center" wrapText="1"/>
    </xf>
    <xf numFmtId="2" fontId="3" fillId="4" borderId="23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4" borderId="23" xfId="0" applyNumberFormat="1" applyFont="1" applyFill="1" applyBorder="1" applyAlignment="1">
      <alignment horizontal="center" vertical="center" wrapText="1"/>
    </xf>
    <xf numFmtId="49" fontId="9" fillId="2" borderId="43" xfId="0" applyNumberFormat="1" applyFont="1" applyFill="1" applyBorder="1" applyAlignment="1">
      <alignment horizontal="left" vertical="top" wrapText="1"/>
    </xf>
    <xf numFmtId="49" fontId="9" fillId="2" borderId="14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49" fontId="9" fillId="2" borderId="34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left" vertical="top" wrapText="1"/>
    </xf>
    <xf numFmtId="49" fontId="9" fillId="2" borderId="35" xfId="0" applyNumberFormat="1" applyFont="1" applyFill="1" applyBorder="1" applyAlignment="1">
      <alignment horizontal="left" vertical="top" wrapText="1"/>
    </xf>
    <xf numFmtId="49" fontId="9" fillId="2" borderId="19" xfId="0" applyNumberFormat="1" applyFont="1" applyFill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0" fontId="3" fillId="4" borderId="3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right" vertical="top"/>
    </xf>
    <xf numFmtId="0" fontId="3" fillId="4" borderId="29" xfId="0" applyFont="1" applyFill="1" applyBorder="1" applyAlignment="1">
      <alignment horizontal="right" vertical="top"/>
    </xf>
    <xf numFmtId="49" fontId="9" fillId="2" borderId="38" xfId="0" applyNumberFormat="1" applyFont="1" applyFill="1" applyBorder="1" applyAlignment="1">
      <alignment horizontal="left" vertical="top" wrapText="1"/>
    </xf>
    <xf numFmtId="49" fontId="9" fillId="2" borderId="41" xfId="0" applyNumberFormat="1" applyFont="1" applyFill="1" applyBorder="1" applyAlignment="1">
      <alignment horizontal="left" vertical="top" wrapText="1"/>
    </xf>
    <xf numFmtId="49" fontId="9" fillId="2" borderId="42" xfId="0" applyNumberFormat="1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right" vertical="top" wrapText="1"/>
    </xf>
    <xf numFmtId="0" fontId="3" fillId="4" borderId="28" xfId="0" applyFont="1" applyFill="1" applyBorder="1" applyAlignment="1">
      <alignment horizontal="right" vertical="top" wrapText="1"/>
    </xf>
    <xf numFmtId="0" fontId="3" fillId="4" borderId="29" xfId="0" applyFont="1" applyFill="1" applyBorder="1" applyAlignment="1">
      <alignment horizontal="right" vertical="top" wrapText="1"/>
    </xf>
    <xf numFmtId="49" fontId="9" fillId="2" borderId="33" xfId="0" applyNumberFormat="1" applyFont="1" applyFill="1" applyBorder="1" applyAlignment="1">
      <alignment horizontal="left" vertical="top" wrapText="1"/>
    </xf>
    <xf numFmtId="49" fontId="9" fillId="2" borderId="31" xfId="0" applyNumberFormat="1" applyFont="1" applyFill="1" applyBorder="1" applyAlignment="1">
      <alignment horizontal="left" vertical="top" wrapText="1"/>
    </xf>
    <xf numFmtId="49" fontId="9" fillId="2" borderId="32" xfId="0" applyNumberFormat="1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45" xfId="0" applyFont="1" applyFill="1" applyBorder="1" applyAlignment="1">
      <alignment horizontal="center" vertical="top"/>
    </xf>
    <xf numFmtId="49" fontId="9" fillId="2" borderId="24" xfId="0" applyNumberFormat="1" applyFont="1" applyFill="1" applyBorder="1" applyAlignment="1">
      <alignment horizontal="left" vertical="top" wrapText="1"/>
    </xf>
    <xf numFmtId="49" fontId="9" fillId="2" borderId="20" xfId="0" applyNumberFormat="1" applyFont="1" applyFill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left" vertical="top" wrapText="1"/>
    </xf>
    <xf numFmtId="49" fontId="9" fillId="2" borderId="16" xfId="0" applyNumberFormat="1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right" vertical="top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16" xfId="0" applyNumberFormat="1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9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12562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2562E"/>
      <color rgb="FFA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elopage.com/s/deraktienprofi/analyseplattfor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elopage.com/s/deraktienprofi/analyseplattfor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15</xdr:col>
      <xdr:colOff>0</xdr:colOff>
      <xdr:row>35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6CCB5BD-8664-4B3F-A94A-304D71C06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81050"/>
          <a:ext cx="10668000" cy="6000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24</xdr:row>
      <xdr:rowOff>95250</xdr:rowOff>
    </xdr:from>
    <xdr:to>
      <xdr:col>12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5FDA8-7ACD-4FED-A199-D9D47C564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00800" y="4781550"/>
          <a:ext cx="3847069" cy="21607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E501B2-C1C6-42CE-95C2-A6D09F1D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6736C6-BA1D-4D0E-AA05-1F64A852C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14</xdr:col>
      <xdr:colOff>618094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A417F5-C26E-4CC8-BA2E-AFB38252F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14</xdr:col>
      <xdr:colOff>665719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96D19-9CEC-4E08-9854-DC6EFE4D7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14</xdr:col>
      <xdr:colOff>665719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70516-F24E-4ED1-BBA9-31DEC2E0F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109EC-E23F-4F86-9655-3BC4A758B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D1FA7-A2C7-4654-9098-D6C9D48FE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CFD26-F492-42ED-A069-C77215BE5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139210</xdr:colOff>
      <xdr:row>5</xdr:row>
      <xdr:rowOff>176430</xdr:rowOff>
    </xdr:from>
    <xdr:to>
      <xdr:col>19</xdr:col>
      <xdr:colOff>538719</xdr:colOff>
      <xdr:row>17</xdr:row>
      <xdr:rowOff>36388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1BF26-DC2D-43E7-AFB0-EA8749E0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73415" y="1354066"/>
          <a:ext cx="3845827" cy="21632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1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DA75D-759B-4B8E-9214-4FCCACAD8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893AC-DB11-43F3-BFFC-39363D02C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8F527-50EC-41E3-9732-4B023CCB7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AF7C0-BFC7-4E36-B730-EE184D9E5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14</xdr:col>
      <xdr:colOff>627619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4FB10-6A2D-404D-8AD9-3E627B806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49F05-39F6-4A48-AEE3-ACA17DA8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24</xdr:row>
      <xdr:rowOff>95250</xdr:rowOff>
    </xdr:from>
    <xdr:to>
      <xdr:col>15</xdr:col>
      <xdr:colOff>18019</xdr:colOff>
      <xdr:row>35</xdr:row>
      <xdr:rowOff>141492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32DEF-D7BB-4F62-93F2-EAF0D0C2C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48775" y="4791075"/>
          <a:ext cx="3847069" cy="216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692E-D8F0-46F0-8F06-A3BB702C2F9E}">
  <sheetPr>
    <tabColor rgb="FFFF0000"/>
  </sheetPr>
  <dimension ref="B1:C3"/>
  <sheetViews>
    <sheetView tabSelected="1" zoomScale="130" zoomScaleNormal="130" workbookViewId="0">
      <selection activeCell="P8" sqref="P8"/>
    </sheetView>
  </sheetViews>
  <sheetFormatPr baseColWidth="10" defaultRowHeight="15" x14ac:dyDescent="0.25"/>
  <cols>
    <col min="1" max="1" width="3" style="30" customWidth="1"/>
    <col min="2" max="16384" width="11.42578125" style="30"/>
  </cols>
  <sheetData>
    <row r="1" spans="2:3" ht="15.75" thickBot="1" x14ac:dyDescent="0.3"/>
    <row r="2" spans="2:3" x14ac:dyDescent="0.25">
      <c r="B2" s="70" t="s">
        <v>57</v>
      </c>
      <c r="C2" s="82" t="s">
        <v>117</v>
      </c>
    </row>
    <row r="3" spans="2:3" ht="15.75" thickBot="1" x14ac:dyDescent="0.3">
      <c r="B3" s="71" t="s">
        <v>21</v>
      </c>
      <c r="C3" s="19">
        <v>44876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6D87-D2BF-4620-82BC-A2E9ACCAAD69}">
  <dimension ref="A1:AG56"/>
  <sheetViews>
    <sheetView zoomScaleNormal="100" workbookViewId="0">
      <selection activeCell="G2" sqref="G2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125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45187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0.1</v>
      </c>
      <c r="L5" s="30"/>
      <c r="M5" s="152" t="s">
        <v>32</v>
      </c>
      <c r="N5" s="153"/>
      <c r="O5" s="34">
        <v>0.15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0.1</v>
      </c>
      <c r="L6" s="30"/>
      <c r="M6" s="150" t="s">
        <v>33</v>
      </c>
      <c r="N6" s="151"/>
      <c r="O6" s="7">
        <v>0.1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0.25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VLOOKUP(DIS!B2:E2,Übersicht!B4:D1981,3,FALSE)</f>
        <v>92.82</v>
      </c>
      <c r="D8" s="30"/>
      <c r="E8" s="150" t="s">
        <v>102</v>
      </c>
      <c r="F8" s="151"/>
      <c r="G8" s="27">
        <v>10</v>
      </c>
      <c r="H8" s="30"/>
      <c r="I8" s="150" t="s">
        <v>101</v>
      </c>
      <c r="J8" s="151"/>
      <c r="K8" s="28">
        <f>IF(C36&gt;0,C36,C35)</f>
        <v>11.253290909052946</v>
      </c>
      <c r="L8" s="30"/>
      <c r="M8" s="150" t="s">
        <v>102</v>
      </c>
      <c r="N8" s="151"/>
      <c r="O8" s="27">
        <v>18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37.44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3</v>
      </c>
      <c r="D10" s="30"/>
      <c r="E10" s="5">
        <v>0</v>
      </c>
      <c r="F10" s="77">
        <f>C10</f>
        <v>3</v>
      </c>
      <c r="G10" s="78" t="s">
        <v>19</v>
      </c>
      <c r="H10" s="30"/>
      <c r="I10" s="5">
        <v>0</v>
      </c>
      <c r="J10" s="77">
        <f>C10</f>
        <v>3</v>
      </c>
      <c r="K10" s="78" t="s">
        <v>19</v>
      </c>
      <c r="L10" s="30"/>
      <c r="M10" s="5">
        <v>0</v>
      </c>
      <c r="N10" s="77">
        <f>C10</f>
        <v>3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-19.5</v>
      </c>
      <c r="D11" s="30"/>
      <c r="E11" s="5">
        <v>1</v>
      </c>
      <c r="F11" s="77">
        <f>F10*(1+$G$5)</f>
        <v>3.1500000000000004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3.3000000000000003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3.4499999999999997</v>
      </c>
      <c r="O11" s="79">
        <f t="shared" ref="O11:O20" si="2">N11*$O$7/(1+$C$6)^M11</f>
        <v>0.82750482111504475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0</v>
      </c>
      <c r="D12" s="30"/>
      <c r="E12" s="5">
        <v>2</v>
      </c>
      <c r="F12" s="77">
        <f>F11*(1+$G$5)</f>
        <v>3.3075000000000006</v>
      </c>
      <c r="G12" s="79">
        <f t="shared" si="0"/>
        <v>0</v>
      </c>
      <c r="H12" s="30"/>
      <c r="I12" s="5">
        <v>2</v>
      </c>
      <c r="J12" s="77">
        <f>J11*(1+$K$5)</f>
        <v>3.6300000000000008</v>
      </c>
      <c r="K12" s="79">
        <f t="shared" si="1"/>
        <v>0</v>
      </c>
      <c r="L12" s="30"/>
      <c r="M12" s="5">
        <v>2</v>
      </c>
      <c r="N12" s="77">
        <f t="shared" ref="N12:N15" si="3">N11*(1+$O$5)</f>
        <v>3.9674999999999994</v>
      </c>
      <c r="O12" s="79">
        <f t="shared" si="2"/>
        <v>0.9130189719581896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3.4728750000000006</v>
      </c>
      <c r="G13" s="79">
        <f t="shared" si="0"/>
        <v>0</v>
      </c>
      <c r="H13" s="30"/>
      <c r="I13" s="5">
        <v>3</v>
      </c>
      <c r="J13" s="77">
        <f>J12*(1+$K$5)</f>
        <v>3.9930000000000012</v>
      </c>
      <c r="K13" s="79">
        <f t="shared" si="1"/>
        <v>0</v>
      </c>
      <c r="L13" s="30"/>
      <c r="M13" s="5">
        <v>3</v>
      </c>
      <c r="N13" s="77">
        <f t="shared" si="3"/>
        <v>4.5626249999999988</v>
      </c>
      <c r="O13" s="79">
        <f t="shared" si="2"/>
        <v>1.0073701347532049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3.6465187500000007</v>
      </c>
      <c r="G14" s="79">
        <f t="shared" si="0"/>
        <v>0</v>
      </c>
      <c r="H14" s="30"/>
      <c r="I14" s="5">
        <v>4</v>
      </c>
      <c r="J14" s="77">
        <f>J13*(1+$K$5)</f>
        <v>4.3923000000000014</v>
      </c>
      <c r="K14" s="79">
        <f t="shared" si="1"/>
        <v>0</v>
      </c>
      <c r="L14" s="30"/>
      <c r="M14" s="5">
        <v>4</v>
      </c>
      <c r="N14" s="77">
        <f t="shared" si="3"/>
        <v>5.2470187499999978</v>
      </c>
      <c r="O14" s="79">
        <f t="shared" si="2"/>
        <v>1.1114715242074524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3</v>
      </c>
      <c r="D15" s="30"/>
      <c r="E15" s="5">
        <v>5</v>
      </c>
      <c r="F15" s="77">
        <f>F14*(1+$G$5)</f>
        <v>3.8288446875000011</v>
      </c>
      <c r="G15" s="79">
        <f t="shared" si="0"/>
        <v>0</v>
      </c>
      <c r="H15" s="30"/>
      <c r="I15" s="5">
        <v>5</v>
      </c>
      <c r="J15" s="77">
        <f>J14*(1+$K$5)</f>
        <v>4.8315300000000017</v>
      </c>
      <c r="K15" s="79">
        <f t="shared" si="1"/>
        <v>0</v>
      </c>
      <c r="L15" s="30"/>
      <c r="M15" s="5">
        <v>5</v>
      </c>
      <c r="N15" s="77">
        <f t="shared" si="3"/>
        <v>6.0340715624999968</v>
      </c>
      <c r="O15" s="79">
        <f t="shared" si="2"/>
        <v>1.2263307264183387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3</v>
      </c>
      <c r="D16" s="30"/>
      <c r="E16" s="5">
        <v>6</v>
      </c>
      <c r="F16" s="77">
        <f>F15*(1+$G$6)</f>
        <v>4.0202869218750017</v>
      </c>
      <c r="G16" s="79">
        <f t="shared" si="0"/>
        <v>0</v>
      </c>
      <c r="H16" s="30"/>
      <c r="I16" s="5">
        <v>6</v>
      </c>
      <c r="J16" s="77">
        <f>J15*(1+$K$6)</f>
        <v>5.3146830000000023</v>
      </c>
      <c r="K16" s="79">
        <f t="shared" si="1"/>
        <v>0</v>
      </c>
      <c r="L16" s="30"/>
      <c r="M16" s="5">
        <v>6</v>
      </c>
      <c r="N16" s="77">
        <f>N15*(1+$O$6)</f>
        <v>6.6374787187499971</v>
      </c>
      <c r="O16" s="79">
        <f t="shared" si="2"/>
        <v>1.2942307793993733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77">
        <f>F16*(1+$G$6)</f>
        <v>4.2213012679687516</v>
      </c>
      <c r="G17" s="79">
        <f t="shared" si="0"/>
        <v>0</v>
      </c>
      <c r="H17" s="30"/>
      <c r="I17" s="5">
        <v>7</v>
      </c>
      <c r="J17" s="77">
        <f t="shared" ref="J17:J20" si="4">J16*(1+$K$6)</f>
        <v>5.8461513000000034</v>
      </c>
      <c r="K17" s="79">
        <f t="shared" si="1"/>
        <v>0</v>
      </c>
      <c r="L17" s="30"/>
      <c r="M17" s="5">
        <v>7</v>
      </c>
      <c r="N17" s="77">
        <f t="shared" ref="N17:N20" si="5">N16*(1+$O$6)</f>
        <v>7.3012265906249976</v>
      </c>
      <c r="O17" s="79">
        <f t="shared" si="2"/>
        <v>1.3658903542577505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4.4323663313671897</v>
      </c>
      <c r="G18" s="79">
        <f t="shared" si="0"/>
        <v>0</v>
      </c>
      <c r="H18" s="30"/>
      <c r="I18" s="5">
        <v>8</v>
      </c>
      <c r="J18" s="77">
        <f t="shared" si="4"/>
        <v>6.4307664300000038</v>
      </c>
      <c r="K18" s="79">
        <f t="shared" si="1"/>
        <v>0</v>
      </c>
      <c r="L18" s="30"/>
      <c r="M18" s="5">
        <v>8</v>
      </c>
      <c r="N18" s="77">
        <f t="shared" si="5"/>
        <v>8.0313492496874979</v>
      </c>
      <c r="O18" s="79">
        <f t="shared" si="2"/>
        <v>1.4415176099583857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77">
        <f>F18*(1+$G$6)</f>
        <v>4.6539846479355491</v>
      </c>
      <c r="G19" s="79">
        <f t="shared" si="0"/>
        <v>0</v>
      </c>
      <c r="H19" s="30"/>
      <c r="I19" s="5">
        <v>9</v>
      </c>
      <c r="J19" s="77">
        <f t="shared" si="4"/>
        <v>7.0738430730000044</v>
      </c>
      <c r="K19" s="79">
        <f t="shared" si="1"/>
        <v>0</v>
      </c>
      <c r="L19" s="30"/>
      <c r="M19" s="5">
        <v>9</v>
      </c>
      <c r="N19" s="77">
        <f t="shared" si="5"/>
        <v>8.8344841746562484</v>
      </c>
      <c r="O19" s="79">
        <f t="shared" si="2"/>
        <v>1.5213322309090795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3</v>
      </c>
      <c r="D20" s="30"/>
      <c r="E20" s="6">
        <v>10</v>
      </c>
      <c r="F20" s="80">
        <f>F19*(1+$G$6)</f>
        <v>4.8866838803323267</v>
      </c>
      <c r="G20" s="81">
        <f t="shared" si="0"/>
        <v>0</v>
      </c>
      <c r="H20" s="30"/>
      <c r="I20" s="6">
        <v>10</v>
      </c>
      <c r="J20" s="80">
        <f t="shared" si="4"/>
        <v>7.7812273803000052</v>
      </c>
      <c r="K20" s="81">
        <f t="shared" si="1"/>
        <v>0</v>
      </c>
      <c r="L20" s="30"/>
      <c r="M20" s="6">
        <v>10</v>
      </c>
      <c r="N20" s="80">
        <f t="shared" si="5"/>
        <v>9.7179325921218744</v>
      </c>
      <c r="O20" s="81">
        <f t="shared" si="2"/>
        <v>1.6055660651066286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77">
        <f>F20*G8+$C$11+$C$12</f>
        <v>29.366838803323269</v>
      </c>
      <c r="G21" s="79">
        <f>SUM(G11:G20)</f>
        <v>0</v>
      </c>
      <c r="H21" s="30"/>
      <c r="I21" s="72" t="s">
        <v>25</v>
      </c>
      <c r="J21" s="77">
        <f>J20*K8+$C$11+$C$12</f>
        <v>68.064415340003919</v>
      </c>
      <c r="K21" s="79">
        <f>SUM(K11:K20)</f>
        <v>0</v>
      </c>
      <c r="L21" s="30"/>
      <c r="M21" s="72" t="s">
        <v>25</v>
      </c>
      <c r="N21" s="77">
        <f>N20*O8+$C$11+$C$12</f>
        <v>155.42278665819373</v>
      </c>
      <c r="O21" s="79">
        <f>SUM(O11:O20)</f>
        <v>12.314233218083448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-0.10870480850305564</v>
      </c>
      <c r="G23" s="9"/>
      <c r="H23" s="30"/>
      <c r="I23" s="10" t="s">
        <v>100</v>
      </c>
      <c r="J23" s="101">
        <f>((J21+K21)/C8)^(1/I20)-1</f>
        <v>-3.0544552312099293E-2</v>
      </c>
      <c r="K23" s="11"/>
      <c r="L23" s="30"/>
      <c r="M23" s="12" t="s">
        <v>100</v>
      </c>
      <c r="N23" s="102">
        <f>((N21+O21)/C8)^(1/M20)-1</f>
        <v>6.0959328929646173E-2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>
        <v>2</v>
      </c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x14ac:dyDescent="0.25">
      <c r="A27" s="30"/>
      <c r="B27" s="53" t="s">
        <v>14</v>
      </c>
      <c r="C27" s="24">
        <v>4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4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3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3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2.5714285714285716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5.54591836734694E-2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8.8862894248608548E-2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11.253290909052946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E25:E36"/>
    <mergeCell ref="F25:J36"/>
    <mergeCell ref="E7:F7"/>
    <mergeCell ref="I7:J7"/>
    <mergeCell ref="M7:N7"/>
    <mergeCell ref="E8:F8"/>
    <mergeCell ref="I8:J8"/>
    <mergeCell ref="M8:N8"/>
    <mergeCell ref="E5:F5"/>
    <mergeCell ref="I5:J5"/>
    <mergeCell ref="M5:N5"/>
    <mergeCell ref="E6:F6"/>
    <mergeCell ref="I6:J6"/>
    <mergeCell ref="M6:N6"/>
    <mergeCell ref="C2:E2"/>
    <mergeCell ref="I2:K2"/>
    <mergeCell ref="M2:O2"/>
    <mergeCell ref="E4:G4"/>
    <mergeCell ref="I4:K4"/>
    <mergeCell ref="M4:O4"/>
  </mergeCells>
  <hyperlinks>
    <hyperlink ref="G2" location="Übersicht!A1" display="Übersicht" xr:uid="{A6BFBC4F-1833-41E1-99B5-2D4624584F08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27FFA-CF2A-496C-8335-A39DAFA246E6}">
          <x14:formula1>
            <xm:f>Zinsen!$A$2:$A$12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14E2-9B0F-4458-A2FB-6261C45D8F8E}">
  <dimension ref="A1:AG56"/>
  <sheetViews>
    <sheetView zoomScaleNormal="100" workbookViewId="0">
      <selection activeCell="G2" sqref="G2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86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45236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48</v>
      </c>
      <c r="D5" s="30"/>
      <c r="E5" s="152" t="s">
        <v>32</v>
      </c>
      <c r="F5" s="153"/>
      <c r="G5" s="34">
        <v>0.03</v>
      </c>
      <c r="H5" s="30"/>
      <c r="I5" s="152" t="s">
        <v>32</v>
      </c>
      <c r="J5" s="153"/>
      <c r="K5" s="34">
        <v>0.05</v>
      </c>
      <c r="L5" s="30"/>
      <c r="M5" s="152" t="s">
        <v>32</v>
      </c>
      <c r="N5" s="153"/>
      <c r="O5" s="34">
        <v>7.0000000000000007E-2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2.6890000000000001E-2</v>
      </c>
      <c r="D6" s="30"/>
      <c r="E6" s="150" t="s">
        <v>33</v>
      </c>
      <c r="F6" s="151"/>
      <c r="G6" s="7">
        <v>0.03</v>
      </c>
      <c r="H6" s="30"/>
      <c r="I6" s="150" t="s">
        <v>33</v>
      </c>
      <c r="J6" s="151"/>
      <c r="K6" s="7">
        <v>0.05</v>
      </c>
      <c r="L6" s="30"/>
      <c r="M6" s="150" t="s">
        <v>33</v>
      </c>
      <c r="N6" s="151"/>
      <c r="O6" s="7">
        <v>7.0000000000000007E-2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0.3</v>
      </c>
      <c r="H7" s="30"/>
      <c r="I7" s="150" t="s">
        <v>60</v>
      </c>
      <c r="J7" s="151"/>
      <c r="K7" s="7">
        <v>0.4</v>
      </c>
      <c r="L7" s="30"/>
      <c r="M7" s="150" t="s">
        <v>60</v>
      </c>
      <c r="N7" s="151"/>
      <c r="O7" s="7">
        <v>0.5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52">
        <f>VLOOKUP(HAIER_D!B2:E2,Übersicht!B4:D1981,3,FALSE)</f>
        <v>1.1200000000000001</v>
      </c>
      <c r="D8" s="30"/>
      <c r="E8" s="150" t="s">
        <v>102</v>
      </c>
      <c r="F8" s="151"/>
      <c r="G8" s="27">
        <v>6</v>
      </c>
      <c r="H8" s="30"/>
      <c r="I8" s="150" t="s">
        <v>101</v>
      </c>
      <c r="J8" s="151"/>
      <c r="K8" s="28">
        <f>IF(C36&gt;0,C36,C35)</f>
        <v>9.95712340736827</v>
      </c>
      <c r="L8" s="30"/>
      <c r="M8" s="150" t="s">
        <v>102</v>
      </c>
      <c r="N8" s="151"/>
      <c r="O8" s="27">
        <v>14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2.2000000000000006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40">
        <v>0.25</v>
      </c>
      <c r="D10" s="30"/>
      <c r="E10" s="5">
        <v>0</v>
      </c>
      <c r="F10" s="35">
        <f>C10</f>
        <v>0.25</v>
      </c>
      <c r="G10" s="36" t="s">
        <v>19</v>
      </c>
      <c r="H10" s="30"/>
      <c r="I10" s="5">
        <v>0</v>
      </c>
      <c r="J10" s="35">
        <f>C10</f>
        <v>0.25</v>
      </c>
      <c r="K10" s="36" t="s">
        <v>19</v>
      </c>
      <c r="L10" s="30"/>
      <c r="M10" s="5">
        <v>0</v>
      </c>
      <c r="N10" s="35">
        <f>C10</f>
        <v>0.25</v>
      </c>
      <c r="O10" s="36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40">
        <v>0.36</v>
      </c>
      <c r="D11" s="30"/>
      <c r="E11" s="5">
        <v>1</v>
      </c>
      <c r="F11" s="35">
        <f>F10*(1+$G$5)</f>
        <v>0.25750000000000001</v>
      </c>
      <c r="G11" s="37">
        <f t="shared" ref="G11:G20" si="0">F11*$G$7/(1+$C$6)^E11</f>
        <v>7.5227142147649695E-2</v>
      </c>
      <c r="H11" s="30"/>
      <c r="I11" s="5">
        <v>1</v>
      </c>
      <c r="J11" s="35">
        <f>J10*(1+$K$5)</f>
        <v>0.26250000000000001</v>
      </c>
      <c r="K11" s="37">
        <f t="shared" ref="K11:K20" si="1">J11*$K$7/(1+$C$6)^I11</f>
        <v>0.10225048447253357</v>
      </c>
      <c r="L11" s="30"/>
      <c r="M11" s="5">
        <v>1</v>
      </c>
      <c r="N11" s="35">
        <f>N10*(1+$O$5)</f>
        <v>0.26750000000000002</v>
      </c>
      <c r="O11" s="37">
        <f t="shared" ref="O11:O20" si="2">N11*$O$7/(1+$C$6)^M11</f>
        <v>0.1302476409352511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41">
        <v>0.21</v>
      </c>
      <c r="D12" s="30"/>
      <c r="E12" s="5">
        <v>2</v>
      </c>
      <c r="F12" s="35">
        <f>F11*(1+$G$5)</f>
        <v>0.26522499999999999</v>
      </c>
      <c r="G12" s="37">
        <f t="shared" si="0"/>
        <v>7.5454972209369239E-2</v>
      </c>
      <c r="H12" s="30"/>
      <c r="I12" s="5">
        <v>2</v>
      </c>
      <c r="J12" s="35">
        <f>J11*(1+$K$5)</f>
        <v>0.27562500000000001</v>
      </c>
      <c r="K12" s="37">
        <f t="shared" si="1"/>
        <v>0.10455161574867829</v>
      </c>
      <c r="L12" s="30"/>
      <c r="M12" s="5">
        <v>2</v>
      </c>
      <c r="N12" s="35">
        <f t="shared" ref="N12:N15" si="3">N11*(1+$O$5)</f>
        <v>0.28622500000000001</v>
      </c>
      <c r="O12" s="37">
        <f t="shared" si="2"/>
        <v>0.13571558375358475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35">
        <f>F12*(1+$G$5)</f>
        <v>0.27318175</v>
      </c>
      <c r="G13" s="37">
        <f t="shared" si="0"/>
        <v>7.5683492268549021E-2</v>
      </c>
      <c r="H13" s="30"/>
      <c r="I13" s="5">
        <v>3</v>
      </c>
      <c r="J13" s="35">
        <f>J12*(1+$K$5)</f>
        <v>0.28940625000000003</v>
      </c>
      <c r="K13" s="37">
        <f t="shared" si="1"/>
        <v>0.10690453362688525</v>
      </c>
      <c r="L13" s="30"/>
      <c r="M13" s="5">
        <v>3</v>
      </c>
      <c r="N13" s="35">
        <f t="shared" si="3"/>
        <v>0.30626075000000003</v>
      </c>
      <c r="O13" s="37">
        <f t="shared" si="2"/>
        <v>0.14141307697643923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35">
        <f>F13*(1+$G$5)</f>
        <v>0.28137720250000003</v>
      </c>
      <c r="G14" s="37">
        <f t="shared" si="0"/>
        <v>7.5912704414889121E-2</v>
      </c>
      <c r="H14" s="30"/>
      <c r="I14" s="5">
        <v>4</v>
      </c>
      <c r="J14" s="35">
        <f>J13*(1+$K$5)</f>
        <v>0.30387656250000006</v>
      </c>
      <c r="K14" s="37">
        <f t="shared" si="1"/>
        <v>0.10931040355659273</v>
      </c>
      <c r="L14" s="30"/>
      <c r="M14" s="5">
        <v>4</v>
      </c>
      <c r="N14" s="35">
        <f t="shared" si="3"/>
        <v>0.32769900250000006</v>
      </c>
      <c r="O14" s="37">
        <f t="shared" si="2"/>
        <v>0.14734975738861025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4</v>
      </c>
      <c r="D15" s="30"/>
      <c r="E15" s="5">
        <v>5</v>
      </c>
      <c r="F15" s="35">
        <f>F14*(1+$G$5)</f>
        <v>0.28981851857500002</v>
      </c>
      <c r="G15" s="37">
        <f t="shared" si="0"/>
        <v>7.6142610744418388E-2</v>
      </c>
      <c r="H15" s="30"/>
      <c r="I15" s="5">
        <v>5</v>
      </c>
      <c r="J15" s="35">
        <f>J14*(1+$K$5)</f>
        <v>0.31907039062500009</v>
      </c>
      <c r="K15" s="37">
        <f t="shared" si="1"/>
        <v>0.11177041721549764</v>
      </c>
      <c r="L15" s="30"/>
      <c r="M15" s="5">
        <v>5</v>
      </c>
      <c r="N15" s="35">
        <f t="shared" si="3"/>
        <v>0.3506379326750001</v>
      </c>
      <c r="O15" s="37">
        <f t="shared" si="2"/>
        <v>0.15353566633798457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35">
        <f>F15*(1+$G$6)</f>
        <v>0.29851307413225003</v>
      </c>
      <c r="G16" s="37">
        <f t="shared" si="0"/>
        <v>7.6373213359513609E-2</v>
      </c>
      <c r="H16" s="30"/>
      <c r="I16" s="5">
        <v>6</v>
      </c>
      <c r="J16" s="35">
        <f>J15*(1+$K$6)</f>
        <v>0.3350239101562501</v>
      </c>
      <c r="K16" s="37">
        <f t="shared" si="1"/>
        <v>0.1142857930998184</v>
      </c>
      <c r="L16" s="30"/>
      <c r="M16" s="5">
        <v>6</v>
      </c>
      <c r="N16" s="35">
        <f>N15*(1+$O$6)</f>
        <v>0.37518258796225012</v>
      </c>
      <c r="O16" s="37">
        <f t="shared" si="2"/>
        <v>0.15998126671955465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3</v>
      </c>
      <c r="D17" s="30"/>
      <c r="E17" s="5">
        <v>7</v>
      </c>
      <c r="F17" s="35">
        <f>F16*(1+$G$6)</f>
        <v>0.30746846635621755</v>
      </c>
      <c r="G17" s="37">
        <f t="shared" si="0"/>
        <v>7.6604514368918783E-2</v>
      </c>
      <c r="H17" s="30"/>
      <c r="I17" s="5">
        <v>7</v>
      </c>
      <c r="J17" s="35">
        <f t="shared" ref="J17:J20" si="4">J16*(1+$K$6)</f>
        <v>0.35177510566406262</v>
      </c>
      <c r="K17" s="37">
        <f t="shared" si="1"/>
        <v>0.11685777712784164</v>
      </c>
      <c r="L17" s="30"/>
      <c r="M17" s="5">
        <v>7</v>
      </c>
      <c r="N17" s="35">
        <f t="shared" ref="N17:N20" si="5">N16*(1+$O$6)</f>
        <v>0.40144536911960765</v>
      </c>
      <c r="O17" s="37">
        <f t="shared" si="2"/>
        <v>0.16669746067244151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35">
        <f>F17*(1+$G$6)</f>
        <v>0.31669252034690409</v>
      </c>
      <c r="G18" s="37">
        <f t="shared" si="0"/>
        <v>7.6836515887764356E-2</v>
      </c>
      <c r="H18" s="30"/>
      <c r="I18" s="5">
        <v>8</v>
      </c>
      <c r="J18" s="35">
        <f t="shared" si="4"/>
        <v>0.36936386094726575</v>
      </c>
      <c r="K18" s="37">
        <f t="shared" si="1"/>
        <v>0.11948764325705159</v>
      </c>
      <c r="L18" s="30"/>
      <c r="M18" s="5">
        <v>8</v>
      </c>
      <c r="N18" s="35">
        <f t="shared" si="5"/>
        <v>0.42954654495798023</v>
      </c>
      <c r="O18" s="37">
        <f t="shared" si="2"/>
        <v>0.17369560801985842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35">
        <f>F18*(1+$G$6)</f>
        <v>0.32619329595731122</v>
      </c>
      <c r="G19" s="37">
        <f t="shared" si="0"/>
        <v>7.706922003758658E-2</v>
      </c>
      <c r="H19" s="30"/>
      <c r="I19" s="5">
        <v>9</v>
      </c>
      <c r="J19" s="35">
        <f t="shared" si="4"/>
        <v>0.38783205399462906</v>
      </c>
      <c r="K19" s="37">
        <f t="shared" si="1"/>
        <v>0.12217669411514784</v>
      </c>
      <c r="L19" s="30"/>
      <c r="M19" s="5">
        <v>9</v>
      </c>
      <c r="N19" s="35">
        <f t="shared" si="5"/>
        <v>0.45961480310503888</v>
      </c>
      <c r="O19" s="37">
        <f t="shared" si="2"/>
        <v>0.18098754548320514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3</v>
      </c>
      <c r="D20" s="30"/>
      <c r="E20" s="6">
        <v>10</v>
      </c>
      <c r="F20" s="38">
        <f>F19*(1+$G$6)</f>
        <v>0.33597909483603056</v>
      </c>
      <c r="G20" s="39">
        <f t="shared" si="0"/>
        <v>7.7302628946346916E-2</v>
      </c>
      <c r="H20" s="30"/>
      <c r="I20" s="6">
        <v>10</v>
      </c>
      <c r="J20" s="38">
        <f t="shared" si="4"/>
        <v>0.4072236566943605</v>
      </c>
      <c r="K20" s="39">
        <f t="shared" si="1"/>
        <v>0.12492626164526409</v>
      </c>
      <c r="L20" s="30"/>
      <c r="M20" s="6">
        <v>10</v>
      </c>
      <c r="N20" s="38">
        <f t="shared" si="5"/>
        <v>0.49178783932239162</v>
      </c>
      <c r="O20" s="39">
        <f t="shared" si="2"/>
        <v>0.18858560670279143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35">
        <f>F20*G8+$C$11+$C$12</f>
        <v>2.5858745690161831</v>
      </c>
      <c r="G21" s="37">
        <f>SUM(G11:G20)</f>
        <v>0.76260701438500567</v>
      </c>
      <c r="H21" s="30"/>
      <c r="I21" s="72" t="s">
        <v>25</v>
      </c>
      <c r="J21" s="35">
        <f>J20*K8+$C$11+$C$12</f>
        <v>4.624776204105518</v>
      </c>
      <c r="K21" s="37">
        <f>SUM(K11:K20)</f>
        <v>1.1325216238653109</v>
      </c>
      <c r="L21" s="30"/>
      <c r="M21" s="72" t="s">
        <v>25</v>
      </c>
      <c r="N21" s="35">
        <f>N20*O8+$C$11+$C$12</f>
        <v>7.455029750513483</v>
      </c>
      <c r="O21" s="37">
        <f>SUM(O11:O20)</f>
        <v>1.5782092129897209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3</v>
      </c>
      <c r="D23" s="30"/>
      <c r="E23" s="8" t="s">
        <v>100</v>
      </c>
      <c r="F23" s="100">
        <f>((F21+G21)/C8)^(1/E20)-1</f>
        <v>0.1157399642999406</v>
      </c>
      <c r="G23" s="9"/>
      <c r="H23" s="30"/>
      <c r="I23" s="10" t="s">
        <v>100</v>
      </c>
      <c r="J23" s="101">
        <f>((J21+K21)/C8)^(1/I20)-1</f>
        <v>0.17787734123973209</v>
      </c>
      <c r="K23" s="11"/>
      <c r="L23" s="30"/>
      <c r="M23" s="12" t="s">
        <v>100</v>
      </c>
      <c r="N23" s="102">
        <f>((N21+O21)/C8)^(1/M20)-1</f>
        <v>0.23214706718384326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x14ac:dyDescent="0.25">
      <c r="A24" s="30"/>
      <c r="B24" s="53" t="s">
        <v>7</v>
      </c>
      <c r="C24" s="24">
        <v>2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2.6428571428571428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5.8476020408163264E-2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0.10043061224489798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9.95712340736827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18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84993DFF-02CE-43AF-BDAC-3EE32B0E31FF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315BD3-C158-4AFC-BE74-93F54BCD0D48}">
          <x14:formula1>
            <xm:f>Zinsen!$A$2:$A$12</xm:f>
          </x14:formula1>
          <xm:sqref>C5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B5F6-D952-4413-8515-8119B8639C2C}">
  <dimension ref="A1:AG56"/>
  <sheetViews>
    <sheetView zoomScaleNormal="100" workbookViewId="0">
      <selection activeCell="G2" sqref="G2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52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45157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</v>
      </c>
      <c r="H5" s="30"/>
      <c r="I5" s="152" t="s">
        <v>32</v>
      </c>
      <c r="J5" s="153"/>
      <c r="K5" s="34">
        <v>0.04</v>
      </c>
      <c r="L5" s="30"/>
      <c r="M5" s="152" t="s">
        <v>32</v>
      </c>
      <c r="N5" s="153"/>
      <c r="O5" s="34">
        <v>0.06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0.08</v>
      </c>
      <c r="L6" s="30"/>
      <c r="M6" s="150" t="s">
        <v>33</v>
      </c>
      <c r="N6" s="151"/>
      <c r="O6" s="7">
        <v>0.1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0.25</v>
      </c>
      <c r="L7" s="30"/>
      <c r="M7" s="150" t="s">
        <v>60</v>
      </c>
      <c r="N7" s="151"/>
      <c r="O7" s="7">
        <v>0.4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VLOOKUP(INTC!B2:E2,Übersicht!B4:D1981,3,FALSE)</f>
        <v>42.7</v>
      </c>
      <c r="D8" s="30"/>
      <c r="E8" s="150" t="s">
        <v>102</v>
      </c>
      <c r="F8" s="151"/>
      <c r="G8" s="27">
        <v>8</v>
      </c>
      <c r="H8" s="30"/>
      <c r="I8" s="150" t="s">
        <v>101</v>
      </c>
      <c r="J8" s="151"/>
      <c r="K8" s="28">
        <f>IF(C36&gt;0,C36,C35)</f>
        <v>8.9315822571384302</v>
      </c>
      <c r="L8" s="30"/>
      <c r="M8" s="150" t="s">
        <v>102</v>
      </c>
      <c r="N8" s="151"/>
      <c r="O8" s="27">
        <v>15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16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3</v>
      </c>
      <c r="D10" s="30"/>
      <c r="E10" s="5">
        <v>0</v>
      </c>
      <c r="F10" s="77">
        <f>C10</f>
        <v>3</v>
      </c>
      <c r="G10" s="78" t="s">
        <v>19</v>
      </c>
      <c r="H10" s="30"/>
      <c r="I10" s="5">
        <v>0</v>
      </c>
      <c r="J10" s="77">
        <f>C10</f>
        <v>3</v>
      </c>
      <c r="K10" s="78" t="s">
        <v>19</v>
      </c>
      <c r="L10" s="30"/>
      <c r="M10" s="5">
        <v>0</v>
      </c>
      <c r="N10" s="77">
        <f>C10</f>
        <v>3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-6</v>
      </c>
      <c r="D11" s="30"/>
      <c r="E11" s="5">
        <v>1</v>
      </c>
      <c r="F11" s="77">
        <f>F10*(1+$G$5)</f>
        <v>3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3.12</v>
      </c>
      <c r="K11" s="79">
        <f t="shared" ref="K11:K20" si="1">J11*$K$7/(1+$C$6)^I11</f>
        <v>0.7483521860518666</v>
      </c>
      <c r="L11" s="30"/>
      <c r="M11" s="5">
        <v>1</v>
      </c>
      <c r="N11" s="77">
        <f>N10*(1+$O$5)</f>
        <v>3.18</v>
      </c>
      <c r="O11" s="79">
        <f t="shared" ref="O11:O20" si="2">N11*$O$7/(1+$C$6)^M11</f>
        <v>1.220389718792275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0.7</v>
      </c>
      <c r="D12" s="30"/>
      <c r="E12" s="5">
        <v>2</v>
      </c>
      <c r="F12" s="77">
        <f>F11*(1+$G$5)</f>
        <v>3</v>
      </c>
      <c r="G12" s="79">
        <f t="shared" si="0"/>
        <v>0</v>
      </c>
      <c r="H12" s="30"/>
      <c r="I12" s="5">
        <v>2</v>
      </c>
      <c r="J12" s="77">
        <f>J11*(1+$K$5)</f>
        <v>3.2448000000000001</v>
      </c>
      <c r="K12" s="79">
        <f t="shared" si="1"/>
        <v>0.74670799249147679</v>
      </c>
      <c r="L12" s="30"/>
      <c r="M12" s="5">
        <v>2</v>
      </c>
      <c r="N12" s="77">
        <f t="shared" ref="N12:N15" si="3">N11*(1+$O$5)</f>
        <v>3.3708000000000005</v>
      </c>
      <c r="O12" s="79">
        <f t="shared" si="2"/>
        <v>1.241125888111573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3</v>
      </c>
      <c r="G13" s="79">
        <f t="shared" si="0"/>
        <v>0</v>
      </c>
      <c r="H13" s="30"/>
      <c r="I13" s="5">
        <v>3</v>
      </c>
      <c r="J13" s="77">
        <f>J12*(1+$K$5)</f>
        <v>3.3745920000000003</v>
      </c>
      <c r="K13" s="79">
        <f t="shared" si="1"/>
        <v>0.74506741136452992</v>
      </c>
      <c r="L13" s="30"/>
      <c r="M13" s="5">
        <v>3</v>
      </c>
      <c r="N13" s="77">
        <f t="shared" si="3"/>
        <v>3.5730480000000009</v>
      </c>
      <c r="O13" s="79">
        <f t="shared" si="2"/>
        <v>1.2622143946485791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3</v>
      </c>
      <c r="G14" s="79">
        <f t="shared" si="0"/>
        <v>0</v>
      </c>
      <c r="H14" s="30"/>
      <c r="I14" s="5">
        <v>4</v>
      </c>
      <c r="J14" s="77">
        <f>J13*(1+$K$5)</f>
        <v>3.5095756800000002</v>
      </c>
      <c r="K14" s="79">
        <f t="shared" si="1"/>
        <v>0.74343043473420178</v>
      </c>
      <c r="L14" s="30"/>
      <c r="M14" s="5">
        <v>4</v>
      </c>
      <c r="N14" s="77">
        <f t="shared" si="3"/>
        <v>3.7874308800000009</v>
      </c>
      <c r="O14" s="79">
        <f t="shared" si="2"/>
        <v>1.2836612251172843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2</v>
      </c>
      <c r="D15" s="30"/>
      <c r="E15" s="5">
        <v>5</v>
      </c>
      <c r="F15" s="77">
        <f>F14*(1+$G$5)</f>
        <v>3</v>
      </c>
      <c r="G15" s="79">
        <f t="shared" si="0"/>
        <v>0</v>
      </c>
      <c r="H15" s="30"/>
      <c r="I15" s="5">
        <v>5</v>
      </c>
      <c r="J15" s="77">
        <f>J14*(1+$K$5)</f>
        <v>3.6499587072000002</v>
      </c>
      <c r="K15" s="79">
        <f t="shared" si="1"/>
        <v>0.74179705468110602</v>
      </c>
      <c r="L15" s="30"/>
      <c r="M15" s="5">
        <v>5</v>
      </c>
      <c r="N15" s="77">
        <f t="shared" si="3"/>
        <v>4.0146767328000008</v>
      </c>
      <c r="O15" s="79">
        <f t="shared" si="2"/>
        <v>1.3054724679545247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77">
        <f>F15*(1+$G$6)</f>
        <v>3.1500000000000004</v>
      </c>
      <c r="G16" s="79">
        <f t="shared" si="0"/>
        <v>0</v>
      </c>
      <c r="H16" s="30"/>
      <c r="I16" s="5">
        <v>6</v>
      </c>
      <c r="J16" s="77">
        <f>J15*(1+$K$6)</f>
        <v>3.9419554037760003</v>
      </c>
      <c r="K16" s="79">
        <f t="shared" si="1"/>
        <v>0.7686352349687654</v>
      </c>
      <c r="L16" s="30"/>
      <c r="M16" s="5">
        <v>6</v>
      </c>
      <c r="N16" s="77">
        <f>N15*(1+$O$6)</f>
        <v>4.4161444060800017</v>
      </c>
      <c r="O16" s="79">
        <f t="shared" si="2"/>
        <v>1.3777544778804145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77">
        <f>F16*(1+$G$6)</f>
        <v>3.3075000000000006</v>
      </c>
      <c r="G17" s="79">
        <f t="shared" si="0"/>
        <v>0</v>
      </c>
      <c r="H17" s="30"/>
      <c r="I17" s="5">
        <v>7</v>
      </c>
      <c r="J17" s="77">
        <f t="shared" ref="J17:J20" si="4">J16*(1+$K$6)</f>
        <v>4.2573118360780802</v>
      </c>
      <c r="K17" s="79">
        <f t="shared" si="1"/>
        <v>0.79644441927512177</v>
      </c>
      <c r="L17" s="30"/>
      <c r="M17" s="5">
        <v>7</v>
      </c>
      <c r="N17" s="77">
        <f t="shared" ref="N17:N20" si="5">N16*(1+$O$6)</f>
        <v>4.857758846688002</v>
      </c>
      <c r="O17" s="79">
        <f t="shared" si="2"/>
        <v>1.4540386319243743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3.4728750000000006</v>
      </c>
      <c r="G18" s="79">
        <f t="shared" si="0"/>
        <v>0</v>
      </c>
      <c r="H18" s="30"/>
      <c r="I18" s="5">
        <v>8</v>
      </c>
      <c r="J18" s="77">
        <f t="shared" si="4"/>
        <v>4.5978967829643267</v>
      </c>
      <c r="K18" s="79">
        <f t="shared" si="1"/>
        <v>0.82525973847694178</v>
      </c>
      <c r="L18" s="30"/>
      <c r="M18" s="5">
        <v>8</v>
      </c>
      <c r="N18" s="77">
        <f t="shared" si="5"/>
        <v>5.3435347313568027</v>
      </c>
      <c r="O18" s="79">
        <f t="shared" si="2"/>
        <v>1.5345465226729722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77">
        <f>F18*(1+$G$6)</f>
        <v>3.6465187500000007</v>
      </c>
      <c r="G19" s="79">
        <f t="shared" si="0"/>
        <v>0</v>
      </c>
      <c r="H19" s="30"/>
      <c r="I19" s="5">
        <v>9</v>
      </c>
      <c r="J19" s="77">
        <f t="shared" si="4"/>
        <v>4.9657285256014729</v>
      </c>
      <c r="K19" s="79">
        <f t="shared" si="1"/>
        <v>0.85511759448435387</v>
      </c>
      <c r="L19" s="30"/>
      <c r="M19" s="5">
        <v>9</v>
      </c>
      <c r="N19" s="77">
        <f t="shared" si="5"/>
        <v>5.8778882044924838</v>
      </c>
      <c r="O19" s="79">
        <f t="shared" si="2"/>
        <v>1.6195120119547053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2</v>
      </c>
      <c r="D20" s="30"/>
      <c r="E20" s="6">
        <v>10</v>
      </c>
      <c r="F20" s="80">
        <f>F19*(1+$G$6)</f>
        <v>3.8288446875000011</v>
      </c>
      <c r="G20" s="81">
        <f t="shared" si="0"/>
        <v>0</v>
      </c>
      <c r="H20" s="30"/>
      <c r="I20" s="6">
        <v>10</v>
      </c>
      <c r="J20" s="80">
        <f t="shared" si="4"/>
        <v>5.362986807649591</v>
      </c>
      <c r="K20" s="81">
        <f t="shared" si="1"/>
        <v>0.8860557062267721</v>
      </c>
      <c r="L20" s="30"/>
      <c r="M20" s="6">
        <v>10</v>
      </c>
      <c r="N20" s="80">
        <f t="shared" si="5"/>
        <v>6.4656770249417326</v>
      </c>
      <c r="O20" s="81">
        <f t="shared" si="2"/>
        <v>1.7091819101691237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3</v>
      </c>
      <c r="D21" s="30"/>
      <c r="E21" s="72" t="s">
        <v>25</v>
      </c>
      <c r="F21" s="77">
        <f>F20*G8+$C$11+$C$12</f>
        <v>25.330757500000008</v>
      </c>
      <c r="G21" s="79">
        <f>SUM(G11:G20)</f>
        <v>0</v>
      </c>
      <c r="H21" s="30"/>
      <c r="I21" s="72" t="s">
        <v>25</v>
      </c>
      <c r="J21" s="77">
        <f>J20*K8+$C$11+$C$12</f>
        <v>42.599957816470564</v>
      </c>
      <c r="K21" s="79">
        <f>SUM(K11:K20)</f>
        <v>7.8568677727551348</v>
      </c>
      <c r="L21" s="30"/>
      <c r="M21" s="72" t="s">
        <v>25</v>
      </c>
      <c r="N21" s="77">
        <f>N20*O8+$C$11+$C$12</f>
        <v>91.685155374125998</v>
      </c>
      <c r="O21" s="79">
        <f>SUM(O11:O20)</f>
        <v>14.007897249225827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4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-5.0878021717814637E-2</v>
      </c>
      <c r="G23" s="9"/>
      <c r="H23" s="30"/>
      <c r="I23" s="10" t="s">
        <v>100</v>
      </c>
      <c r="J23" s="101">
        <f>((J21+K21)/C8)^(1/I20)-1</f>
        <v>1.6831999465896308E-2</v>
      </c>
      <c r="K23" s="11"/>
      <c r="L23" s="30"/>
      <c r="M23" s="12" t="s">
        <v>100</v>
      </c>
      <c r="N23" s="102">
        <f>((N21+O21)/C8)^(1/M20)-1</f>
        <v>9.4868236776611159E-2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2</v>
      </c>
      <c r="D25" s="30"/>
      <c r="E25" s="147" t="s">
        <v>44</v>
      </c>
      <c r="F25" s="138" t="s">
        <v>122</v>
      </c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4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3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3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3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2.6428571428571428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5.8476020408163264E-2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0.1119622448979592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8.9315822571384302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25:E36"/>
    <mergeCell ref="F25:J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B481D7F3-AF1A-4E0F-AECA-4C580067093F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AB7A04-161F-4232-BB53-BE36D5150AB2}">
          <x14:formula1>
            <xm:f>Zinsen!$A$2:$A$12</xm:f>
          </x14:formula1>
          <xm:sqref>C5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173B-84EF-4977-8C76-F71630BA144F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64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45157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0.1</v>
      </c>
      <c r="L5" s="30"/>
      <c r="M5" s="152" t="s">
        <v>32</v>
      </c>
      <c r="N5" s="153"/>
      <c r="O5" s="34">
        <v>0.12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0.1</v>
      </c>
      <c r="L6" s="30"/>
      <c r="M6" s="150" t="s">
        <v>33</v>
      </c>
      <c r="N6" s="151"/>
      <c r="O6" s="7">
        <v>0.12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VLOOKUP(FB!B2:E2,Übersicht!B4:D1981,3,FALSE)</f>
        <v>332.75</v>
      </c>
      <c r="D8" s="30"/>
      <c r="E8" s="150" t="s">
        <v>102</v>
      </c>
      <c r="F8" s="151"/>
      <c r="G8" s="27">
        <v>10</v>
      </c>
      <c r="H8" s="30"/>
      <c r="I8" s="150" t="s">
        <v>101</v>
      </c>
      <c r="J8" s="151"/>
      <c r="K8" s="28">
        <f>IF(C36&gt;0,C36,C35)</f>
        <v>14.801450487225855</v>
      </c>
      <c r="L8" s="30"/>
      <c r="M8" s="150" t="s">
        <v>102</v>
      </c>
      <c r="N8" s="151"/>
      <c r="O8" s="27">
        <v>18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26.512500000000003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12</v>
      </c>
      <c r="D10" s="30"/>
      <c r="E10" s="5">
        <v>0</v>
      </c>
      <c r="F10" s="77">
        <f>C10</f>
        <v>12</v>
      </c>
      <c r="G10" s="78" t="s">
        <v>19</v>
      </c>
      <c r="H10" s="30"/>
      <c r="I10" s="5">
        <v>0</v>
      </c>
      <c r="J10" s="77">
        <f>C10</f>
        <v>12</v>
      </c>
      <c r="K10" s="78" t="s">
        <v>19</v>
      </c>
      <c r="L10" s="30"/>
      <c r="M10" s="5">
        <v>0</v>
      </c>
      <c r="N10" s="77">
        <f>C10</f>
        <v>12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13.4</v>
      </c>
      <c r="D11" s="30"/>
      <c r="E11" s="5">
        <v>1</v>
      </c>
      <c r="F11" s="77">
        <f>F10*(1+$G$5)</f>
        <v>12.600000000000001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13.200000000000001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13.440000000000001</v>
      </c>
      <c r="O11" s="79">
        <f t="shared" ref="O11:O20" si="2">N11*$O$7/(1+$C$6)^M11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1.2</v>
      </c>
      <c r="D12" s="30"/>
      <c r="E12" s="5">
        <v>2</v>
      </c>
      <c r="F12" s="77">
        <f>F11*(1+$G$5)</f>
        <v>13.230000000000002</v>
      </c>
      <c r="G12" s="79">
        <f t="shared" si="0"/>
        <v>0</v>
      </c>
      <c r="H12" s="30"/>
      <c r="I12" s="5">
        <v>2</v>
      </c>
      <c r="J12" s="77">
        <f>J11*(1+$K$5)</f>
        <v>14.520000000000003</v>
      </c>
      <c r="K12" s="79">
        <f t="shared" si="1"/>
        <v>0</v>
      </c>
      <c r="L12" s="30"/>
      <c r="M12" s="5">
        <v>2</v>
      </c>
      <c r="N12" s="77">
        <f t="shared" ref="N12:N15" si="3">N11*(1+$O$5)</f>
        <v>15.052800000000003</v>
      </c>
      <c r="O12" s="79">
        <f t="shared" si="2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13.891500000000002</v>
      </c>
      <c r="G13" s="79">
        <f t="shared" si="0"/>
        <v>0</v>
      </c>
      <c r="H13" s="30"/>
      <c r="I13" s="5">
        <v>3</v>
      </c>
      <c r="J13" s="77">
        <f>J12*(1+$K$5)</f>
        <v>15.972000000000005</v>
      </c>
      <c r="K13" s="79">
        <f t="shared" si="1"/>
        <v>0</v>
      </c>
      <c r="L13" s="30"/>
      <c r="M13" s="5">
        <v>3</v>
      </c>
      <c r="N13" s="77">
        <f t="shared" si="3"/>
        <v>16.859136000000007</v>
      </c>
      <c r="O13" s="79">
        <f t="shared" si="2"/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14.586075000000003</v>
      </c>
      <c r="G14" s="79">
        <f t="shared" si="0"/>
        <v>0</v>
      </c>
      <c r="H14" s="30"/>
      <c r="I14" s="5">
        <v>4</v>
      </c>
      <c r="J14" s="77">
        <f>J13*(1+$K$5)</f>
        <v>17.569200000000006</v>
      </c>
      <c r="K14" s="79">
        <f t="shared" si="1"/>
        <v>0</v>
      </c>
      <c r="L14" s="30"/>
      <c r="M14" s="5">
        <v>4</v>
      </c>
      <c r="N14" s="77">
        <f t="shared" si="3"/>
        <v>18.882232320000011</v>
      </c>
      <c r="O14" s="79">
        <f t="shared" si="2"/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3</v>
      </c>
      <c r="D15" s="30"/>
      <c r="E15" s="5">
        <v>5</v>
      </c>
      <c r="F15" s="77">
        <f>F14*(1+$G$5)</f>
        <v>15.315378750000004</v>
      </c>
      <c r="G15" s="79">
        <f t="shared" si="0"/>
        <v>0</v>
      </c>
      <c r="H15" s="30"/>
      <c r="I15" s="5">
        <v>5</v>
      </c>
      <c r="J15" s="77">
        <f>J14*(1+$K$5)</f>
        <v>19.326120000000007</v>
      </c>
      <c r="K15" s="79">
        <f t="shared" si="1"/>
        <v>0</v>
      </c>
      <c r="L15" s="30"/>
      <c r="M15" s="5">
        <v>5</v>
      </c>
      <c r="N15" s="77">
        <f t="shared" si="3"/>
        <v>21.148100198400012</v>
      </c>
      <c r="O15" s="79">
        <f t="shared" si="2"/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77">
        <f>F15*(1+$G$6)</f>
        <v>16.081147687500007</v>
      </c>
      <c r="G16" s="79">
        <f t="shared" si="0"/>
        <v>0</v>
      </c>
      <c r="H16" s="30"/>
      <c r="I16" s="5">
        <v>6</v>
      </c>
      <c r="J16" s="77">
        <f>J15*(1+$K$6)</f>
        <v>21.258732000000009</v>
      </c>
      <c r="K16" s="79">
        <f t="shared" si="1"/>
        <v>0</v>
      </c>
      <c r="L16" s="30"/>
      <c r="M16" s="5">
        <v>6</v>
      </c>
      <c r="N16" s="77">
        <f>N15*(1+$O$6)</f>
        <v>23.685872222208015</v>
      </c>
      <c r="O16" s="79">
        <f t="shared" si="2"/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4</v>
      </c>
      <c r="D17" s="30"/>
      <c r="E17" s="5">
        <v>7</v>
      </c>
      <c r="F17" s="77">
        <f>F16*(1+$G$6)</f>
        <v>16.885205071875006</v>
      </c>
      <c r="G17" s="79">
        <f t="shared" si="0"/>
        <v>0</v>
      </c>
      <c r="H17" s="30"/>
      <c r="I17" s="5">
        <v>7</v>
      </c>
      <c r="J17" s="77">
        <f t="shared" ref="J17:J20" si="4">J16*(1+$K$6)</f>
        <v>23.384605200000014</v>
      </c>
      <c r="K17" s="79">
        <f t="shared" si="1"/>
        <v>0</v>
      </c>
      <c r="L17" s="30"/>
      <c r="M17" s="5">
        <v>7</v>
      </c>
      <c r="N17" s="77">
        <f t="shared" ref="N17:N20" si="5">N16*(1+$O$6)</f>
        <v>26.528176888872981</v>
      </c>
      <c r="O17" s="79">
        <f t="shared" si="2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17.729465325468759</v>
      </c>
      <c r="G18" s="79">
        <f t="shared" si="0"/>
        <v>0</v>
      </c>
      <c r="H18" s="30"/>
      <c r="I18" s="5">
        <v>8</v>
      </c>
      <c r="J18" s="77">
        <f t="shared" si="4"/>
        <v>25.723065720000015</v>
      </c>
      <c r="K18" s="79">
        <f t="shared" si="1"/>
        <v>0</v>
      </c>
      <c r="L18" s="30"/>
      <c r="M18" s="5">
        <v>8</v>
      </c>
      <c r="N18" s="77">
        <f t="shared" si="5"/>
        <v>29.711558115537741</v>
      </c>
      <c r="O18" s="79">
        <f t="shared" si="2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77">
        <f>F18*(1+$G$6)</f>
        <v>18.615938591742196</v>
      </c>
      <c r="G19" s="79">
        <f t="shared" si="0"/>
        <v>0</v>
      </c>
      <c r="H19" s="30"/>
      <c r="I19" s="5">
        <v>9</v>
      </c>
      <c r="J19" s="77">
        <f t="shared" si="4"/>
        <v>28.295372292000017</v>
      </c>
      <c r="K19" s="79">
        <f t="shared" si="1"/>
        <v>0</v>
      </c>
      <c r="L19" s="30"/>
      <c r="M19" s="5">
        <v>9</v>
      </c>
      <c r="N19" s="77">
        <f t="shared" si="5"/>
        <v>33.276945089402275</v>
      </c>
      <c r="O19" s="79">
        <f t="shared" si="2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1</v>
      </c>
      <c r="D20" s="30"/>
      <c r="E20" s="6">
        <v>10</v>
      </c>
      <c r="F20" s="80">
        <f>F19*(1+$G$6)</f>
        <v>19.546735521329307</v>
      </c>
      <c r="G20" s="81">
        <f t="shared" si="0"/>
        <v>0</v>
      </c>
      <c r="H20" s="30"/>
      <c r="I20" s="6">
        <v>10</v>
      </c>
      <c r="J20" s="80">
        <f t="shared" si="4"/>
        <v>31.124909521200021</v>
      </c>
      <c r="K20" s="81">
        <f t="shared" si="1"/>
        <v>0</v>
      </c>
      <c r="L20" s="30"/>
      <c r="M20" s="6">
        <v>10</v>
      </c>
      <c r="N20" s="80">
        <f t="shared" si="5"/>
        <v>37.270178500130555</v>
      </c>
      <c r="O20" s="81">
        <f t="shared" si="2"/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3</v>
      </c>
      <c r="D21" s="30"/>
      <c r="E21" s="72" t="s">
        <v>25</v>
      </c>
      <c r="F21" s="77">
        <f>F20*G8+$C$11+$C$12</f>
        <v>210.06735521329307</v>
      </c>
      <c r="G21" s="79">
        <f>SUM(G11:G20)</f>
        <v>0</v>
      </c>
      <c r="H21" s="30"/>
      <c r="I21" s="72" t="s">
        <v>25</v>
      </c>
      <c r="J21" s="77">
        <f>J20*K8+$C$11+$C$12</f>
        <v>475.29380719742664</v>
      </c>
      <c r="K21" s="79">
        <f>SUM(K11:K20)</f>
        <v>0</v>
      </c>
      <c r="L21" s="30"/>
      <c r="M21" s="72" t="s">
        <v>25</v>
      </c>
      <c r="N21" s="77">
        <f>N20*O8+$C$11+$C$12</f>
        <v>685.46321300235002</v>
      </c>
      <c r="O21" s="79">
        <f>SUM(O11:O20)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1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-4.495452696091029E-2</v>
      </c>
      <c r="G23" s="9"/>
      <c r="H23" s="30"/>
      <c r="I23" s="10" t="s">
        <v>100</v>
      </c>
      <c r="J23" s="101">
        <f>((J21+K21)/C8)^(1/I20)-1</f>
        <v>3.6297401473692981E-2</v>
      </c>
      <c r="K23" s="11"/>
      <c r="L23" s="30"/>
      <c r="M23" s="12" t="s">
        <v>100</v>
      </c>
      <c r="N23" s="102">
        <f>((N21+O21)/C8)^(1/M20)-1</f>
        <v>7.4945903062901609E-2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1</v>
      </c>
      <c r="D25" s="30"/>
      <c r="E25" s="147" t="s">
        <v>44</v>
      </c>
      <c r="F25" s="138" t="s">
        <v>123</v>
      </c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1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1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2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1.9285714285714286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3.2027040816326534E-2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6.7560946196660476E-2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14.801450487225855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25:E36"/>
    <mergeCell ref="F25:J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5024B4A8-5D07-4088-A4FA-A105C3E344C7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6E48E7-A370-4169-A5A3-410B9FCF86F0}">
          <x14:formula1>
            <xm:f>Zinsen!$A$2:$A$12</xm:f>
          </x14:formula1>
          <xm:sqref>C5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29CB-73C7-4BC9-AE06-0D2E332106A3}">
  <dimension ref="A1:AG56"/>
  <sheetViews>
    <sheetView zoomScaleNormal="100" workbookViewId="0">
      <selection activeCell="G2" sqref="G2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4" max="14" width="10.57031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70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45032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51</v>
      </c>
      <c r="D5" s="30"/>
      <c r="E5" s="152" t="s">
        <v>32</v>
      </c>
      <c r="F5" s="153"/>
      <c r="G5" s="34">
        <v>0</v>
      </c>
      <c r="H5" s="30"/>
      <c r="I5" s="152" t="s">
        <v>32</v>
      </c>
      <c r="J5" s="153"/>
      <c r="K5" s="34">
        <v>0.05</v>
      </c>
      <c r="L5" s="30"/>
      <c r="M5" s="152" t="s">
        <v>32</v>
      </c>
      <c r="N5" s="153"/>
      <c r="O5" s="34">
        <v>0.1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5.475E-2</v>
      </c>
      <c r="D6" s="30"/>
      <c r="E6" s="150" t="s">
        <v>33</v>
      </c>
      <c r="F6" s="151"/>
      <c r="G6" s="7">
        <v>0</v>
      </c>
      <c r="H6" s="30"/>
      <c r="I6" s="150" t="s">
        <v>33</v>
      </c>
      <c r="J6" s="151"/>
      <c r="K6" s="7">
        <v>0.05</v>
      </c>
      <c r="L6" s="30"/>
      <c r="M6" s="150" t="s">
        <v>33</v>
      </c>
      <c r="N6" s="151"/>
      <c r="O6" s="7">
        <v>0.1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0.5</v>
      </c>
      <c r="H7" s="30"/>
      <c r="I7" s="150" t="s">
        <v>60</v>
      </c>
      <c r="J7" s="151"/>
      <c r="K7" s="7">
        <v>0.6</v>
      </c>
      <c r="L7" s="30"/>
      <c r="M7" s="150" t="s">
        <v>60</v>
      </c>
      <c r="N7" s="151"/>
      <c r="O7" s="7">
        <v>0.7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90">
        <f>VLOOKUP(MBR!B2:E2,Übersicht!B4:D1981,3,FALSE)</f>
        <v>306.5</v>
      </c>
      <c r="D8" s="30"/>
      <c r="E8" s="150" t="s">
        <v>102</v>
      </c>
      <c r="F8" s="151"/>
      <c r="G8" s="27">
        <v>8</v>
      </c>
      <c r="H8" s="30"/>
      <c r="I8" s="150" t="s">
        <v>101</v>
      </c>
      <c r="J8" s="151"/>
      <c r="K8" s="28">
        <f>IF(C36&gt;0,C36,C35)</f>
        <v>10.048856987755594</v>
      </c>
      <c r="L8" s="30"/>
      <c r="M8" s="150" t="s">
        <v>102</v>
      </c>
      <c r="N8" s="151"/>
      <c r="O8" s="27">
        <v>15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9.5500000000000007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83">
        <v>30</v>
      </c>
      <c r="D10" s="30"/>
      <c r="E10" s="5">
        <v>0</v>
      </c>
      <c r="F10" s="85">
        <f>C10</f>
        <v>30</v>
      </c>
      <c r="G10" s="86" t="s">
        <v>19</v>
      </c>
      <c r="H10" s="30"/>
      <c r="I10" s="5">
        <v>0</v>
      </c>
      <c r="J10" s="85">
        <f>C10</f>
        <v>30</v>
      </c>
      <c r="K10" s="86" t="s">
        <v>19</v>
      </c>
      <c r="L10" s="30"/>
      <c r="M10" s="5">
        <v>0</v>
      </c>
      <c r="N10" s="85">
        <f>C10</f>
        <v>30</v>
      </c>
      <c r="O10" s="86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83">
        <v>20</v>
      </c>
      <c r="D11" s="30"/>
      <c r="E11" s="5">
        <v>1</v>
      </c>
      <c r="F11" s="85">
        <f>F10*(1+$G$5)</f>
        <v>30</v>
      </c>
      <c r="G11" s="87">
        <f t="shared" ref="G11:G20" si="0">F11*$G$7/(1+$C$6)^E11</f>
        <v>14.221379473808959</v>
      </c>
      <c r="H11" s="30"/>
      <c r="I11" s="5">
        <v>1</v>
      </c>
      <c r="J11" s="85">
        <f>J10*(1+$K$5)</f>
        <v>31.5</v>
      </c>
      <c r="K11" s="87">
        <f t="shared" ref="K11:K20" si="1">J11*$K$7/(1+$C$6)^I11</f>
        <v>17.918938136999287</v>
      </c>
      <c r="L11" s="30"/>
      <c r="M11" s="5">
        <v>1</v>
      </c>
      <c r="N11" s="85">
        <f>N10*(1+$O$5)</f>
        <v>33</v>
      </c>
      <c r="O11" s="87">
        <f t="shared" ref="O11:O20" si="2">N11*$O$7/(1+$C$6)^M11</f>
        <v>21.900924389665793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84">
        <v>0</v>
      </c>
      <c r="D12" s="30"/>
      <c r="E12" s="5">
        <v>2</v>
      </c>
      <c r="F12" s="85">
        <f>F11*(1+$G$5)</f>
        <v>30</v>
      </c>
      <c r="G12" s="87">
        <f t="shared" si="0"/>
        <v>13.483175609204984</v>
      </c>
      <c r="H12" s="30"/>
      <c r="I12" s="5">
        <v>2</v>
      </c>
      <c r="J12" s="85">
        <f>J11*(1+$K$5)</f>
        <v>33.075000000000003</v>
      </c>
      <c r="K12" s="87">
        <f t="shared" si="1"/>
        <v>17.838241330978196</v>
      </c>
      <c r="L12" s="30"/>
      <c r="M12" s="5">
        <v>2</v>
      </c>
      <c r="N12" s="85">
        <f t="shared" ref="N12:N15" si="3">N11*(1+$O$5)</f>
        <v>36.300000000000004</v>
      </c>
      <c r="O12" s="87">
        <f t="shared" si="2"/>
        <v>22.840499481993245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85">
        <f>F12*(1+$G$5)</f>
        <v>30</v>
      </c>
      <c r="G13" s="87">
        <f t="shared" si="0"/>
        <v>12.783290456700625</v>
      </c>
      <c r="H13" s="30"/>
      <c r="I13" s="5">
        <v>3</v>
      </c>
      <c r="J13" s="85">
        <f>J12*(1+$K$5)</f>
        <v>34.728750000000005</v>
      </c>
      <c r="K13" s="87">
        <f t="shared" si="1"/>
        <v>17.757907937925673</v>
      </c>
      <c r="L13" s="30"/>
      <c r="M13" s="5">
        <v>3</v>
      </c>
      <c r="N13" s="85">
        <f t="shared" si="3"/>
        <v>39.930000000000007</v>
      </c>
      <c r="O13" s="87">
        <f t="shared" si="2"/>
        <v>23.820383437015948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85">
        <f>F13*(1+$G$5)</f>
        <v>30</v>
      </c>
      <c r="G14" s="87">
        <f t="shared" si="0"/>
        <v>12.119734967244012</v>
      </c>
      <c r="H14" s="30"/>
      <c r="I14" s="5">
        <v>4</v>
      </c>
      <c r="J14" s="85">
        <f>J13*(1+$K$5)</f>
        <v>36.465187500000006</v>
      </c>
      <c r="K14" s="87">
        <f t="shared" si="1"/>
        <v>17.677936321234373</v>
      </c>
      <c r="L14" s="30"/>
      <c r="M14" s="5">
        <v>4</v>
      </c>
      <c r="N14" s="85">
        <f t="shared" si="3"/>
        <v>43.923000000000009</v>
      </c>
      <c r="O14" s="87">
        <f t="shared" si="2"/>
        <v>24.842305551758749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1</v>
      </c>
      <c r="D15" s="30"/>
      <c r="E15" s="5">
        <v>5</v>
      </c>
      <c r="F15" s="85">
        <f>F14*(1+$G$5)</f>
        <v>30</v>
      </c>
      <c r="G15" s="87">
        <f t="shared" si="0"/>
        <v>11.490623339411247</v>
      </c>
      <c r="H15" s="30"/>
      <c r="I15" s="5">
        <v>5</v>
      </c>
      <c r="J15" s="85">
        <f>J14*(1+$K$5)</f>
        <v>38.288446875000005</v>
      </c>
      <c r="K15" s="87">
        <f t="shared" si="1"/>
        <v>17.598324851667307</v>
      </c>
      <c r="L15" s="30"/>
      <c r="M15" s="5">
        <v>5</v>
      </c>
      <c r="N15" s="85">
        <f t="shared" si="3"/>
        <v>48.315300000000015</v>
      </c>
      <c r="O15" s="87">
        <f t="shared" si="2"/>
        <v>25.908069312097297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2</v>
      </c>
      <c r="D16" s="30"/>
      <c r="E16" s="5">
        <v>6</v>
      </c>
      <c r="F16" s="85">
        <f>F15*(1+$G$6)</f>
        <v>30</v>
      </c>
      <c r="G16" s="87">
        <f t="shared" si="0"/>
        <v>10.894167660024882</v>
      </c>
      <c r="H16" s="30"/>
      <c r="I16" s="5">
        <v>6</v>
      </c>
      <c r="J16" s="85">
        <f>J15*(1+$K$6)</f>
        <v>40.20286921875001</v>
      </c>
      <c r="K16" s="87">
        <f t="shared" si="1"/>
        <v>17.519071907324648</v>
      </c>
      <c r="L16" s="30"/>
      <c r="M16" s="5">
        <v>6</v>
      </c>
      <c r="N16" s="85">
        <f>N15*(1+$O$6)</f>
        <v>53.146830000000023</v>
      </c>
      <c r="O16" s="87">
        <f t="shared" si="2"/>
        <v>27.019555575545887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3</v>
      </c>
      <c r="D17" s="30"/>
      <c r="E17" s="5">
        <v>7</v>
      </c>
      <c r="F17" s="85">
        <f>F16*(1+$G$6)</f>
        <v>30</v>
      </c>
      <c r="G17" s="87">
        <f t="shared" si="0"/>
        <v>10.328672822967416</v>
      </c>
      <c r="H17" s="30"/>
      <c r="I17" s="5">
        <v>7</v>
      </c>
      <c r="J17" s="85">
        <f t="shared" ref="J17:J20" si="4">J16*(1+$K$6)</f>
        <v>42.213012679687509</v>
      </c>
      <c r="K17" s="87">
        <f t="shared" si="1"/>
        <v>17.440175873610691</v>
      </c>
      <c r="L17" s="30"/>
      <c r="M17" s="5">
        <v>7</v>
      </c>
      <c r="N17" s="85">
        <f t="shared" ref="N17:N20" si="5">N16*(1+$O$6)</f>
        <v>58.461513000000032</v>
      </c>
      <c r="O17" s="87">
        <f t="shared" si="2"/>
        <v>28.178725890590638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85">
        <f>F17*(1+$G$6)</f>
        <v>30</v>
      </c>
      <c r="G18" s="87">
        <f t="shared" si="0"/>
        <v>9.7925317117491488</v>
      </c>
      <c r="H18" s="30"/>
      <c r="I18" s="5">
        <v>8</v>
      </c>
      <c r="J18" s="85">
        <f t="shared" si="4"/>
        <v>44.323663313671886</v>
      </c>
      <c r="K18" s="87">
        <f t="shared" si="1"/>
        <v>17.361635143200971</v>
      </c>
      <c r="L18" s="30"/>
      <c r="M18" s="5">
        <v>8</v>
      </c>
      <c r="N18" s="85">
        <f t="shared" si="5"/>
        <v>64.307664300000042</v>
      </c>
      <c r="O18" s="87">
        <f t="shared" si="2"/>
        <v>29.387625958425886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85">
        <f>F18*(1+$G$6)</f>
        <v>30</v>
      </c>
      <c r="G19" s="87">
        <f t="shared" si="0"/>
        <v>9.28422063213951</v>
      </c>
      <c r="H19" s="30"/>
      <c r="I19" s="5">
        <v>9</v>
      </c>
      <c r="J19" s="85">
        <f t="shared" si="4"/>
        <v>46.539846479355482</v>
      </c>
      <c r="K19" s="87">
        <f t="shared" si="1"/>
        <v>17.283448116009502</v>
      </c>
      <c r="L19" s="30"/>
      <c r="M19" s="5">
        <v>9</v>
      </c>
      <c r="N19" s="85">
        <f t="shared" si="5"/>
        <v>70.738430730000047</v>
      </c>
      <c r="O19" s="87">
        <f t="shared" si="2"/>
        <v>30.648389243203106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2</v>
      </c>
      <c r="D20" s="30"/>
      <c r="E20" s="6">
        <v>10</v>
      </c>
      <c r="F20" s="88">
        <f>F19*(1+$G$6)</f>
        <v>30</v>
      </c>
      <c r="G20" s="89">
        <f t="shared" si="0"/>
        <v>8.8022949818814968</v>
      </c>
      <c r="H20" s="30"/>
      <c r="I20" s="6">
        <v>10</v>
      </c>
      <c r="J20" s="88">
        <f t="shared" si="4"/>
        <v>48.866838803323262</v>
      </c>
      <c r="K20" s="89">
        <f t="shared" si="1"/>
        <v>17.205613199156172</v>
      </c>
      <c r="L20" s="30"/>
      <c r="M20" s="6">
        <v>10</v>
      </c>
      <c r="N20" s="88">
        <f t="shared" si="5"/>
        <v>77.812273803000053</v>
      </c>
      <c r="O20" s="89">
        <f t="shared" si="2"/>
        <v>31.963240737163694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85">
        <f>F20*G8+$C$11+$C$12</f>
        <v>260</v>
      </c>
      <c r="G21" s="87">
        <f>SUM(G11:G20)</f>
        <v>113.20009165513228</v>
      </c>
      <c r="H21" s="30"/>
      <c r="I21" s="72" t="s">
        <v>25</v>
      </c>
      <c r="J21" s="85">
        <f>J20*K8+$C$11+$C$12</f>
        <v>511.05587457830114</v>
      </c>
      <c r="K21" s="87">
        <f>SUM(K11:K20)</f>
        <v>175.60129281810683</v>
      </c>
      <c r="L21" s="30"/>
      <c r="M21" s="72" t="s">
        <v>25</v>
      </c>
      <c r="N21" s="85">
        <f>N20*O8+$C$11+$C$12</f>
        <v>1187.1841070450007</v>
      </c>
      <c r="O21" s="87">
        <f>SUM(O11:O20)</f>
        <v>266.50971957746026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4</v>
      </c>
      <c r="D23" s="30"/>
      <c r="E23" s="8" t="s">
        <v>100</v>
      </c>
      <c r="F23" s="100">
        <f>((F21+G21)/C8)^(1/E20)-1</f>
        <v>1.9884816499255997E-2</v>
      </c>
      <c r="G23" s="9"/>
      <c r="H23" s="30"/>
      <c r="I23" s="10" t="s">
        <v>100</v>
      </c>
      <c r="J23" s="101">
        <f>((J21+K21)/C8)^(1/I20)-1</f>
        <v>8.4004157536076374E-2</v>
      </c>
      <c r="K23" s="11"/>
      <c r="L23" s="30"/>
      <c r="M23" s="12" t="s">
        <v>100</v>
      </c>
      <c r="N23" s="102">
        <f>((N21+O21)/C8)^(1/M20)-1</f>
        <v>0.16843416358857266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2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1</v>
      </c>
      <c r="D25" s="30"/>
      <c r="E25" s="168" t="s">
        <v>45</v>
      </c>
      <c r="F25" s="182" t="s">
        <v>72</v>
      </c>
      <c r="G25" s="182"/>
      <c r="H25" s="182"/>
      <c r="I25" s="182"/>
      <c r="J25" s="183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69"/>
      <c r="F26" s="184"/>
      <c r="G26" s="184"/>
      <c r="H26" s="184"/>
      <c r="I26" s="184"/>
      <c r="J26" s="1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2</v>
      </c>
      <c r="D27" s="30"/>
      <c r="E27" s="173" t="s">
        <v>73</v>
      </c>
      <c r="F27" s="187" t="s">
        <v>75</v>
      </c>
      <c r="G27" s="187"/>
      <c r="H27" s="187"/>
      <c r="I27" s="187"/>
      <c r="J27" s="1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1</v>
      </c>
      <c r="D28" s="30"/>
      <c r="E28" s="186"/>
      <c r="F28" s="187"/>
      <c r="G28" s="187"/>
      <c r="H28" s="187"/>
      <c r="I28" s="187"/>
      <c r="J28" s="1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86"/>
      <c r="F29" s="187"/>
      <c r="G29" s="187"/>
      <c r="H29" s="187"/>
      <c r="I29" s="187"/>
      <c r="J29" s="1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1</v>
      </c>
      <c r="D30" s="30"/>
      <c r="E30" s="186"/>
      <c r="F30" s="187"/>
      <c r="G30" s="187"/>
      <c r="H30" s="187"/>
      <c r="I30" s="187"/>
      <c r="J30" s="1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1.8571428571428572</v>
      </c>
      <c r="D31" s="30"/>
      <c r="E31" s="169"/>
      <c r="F31" s="187"/>
      <c r="G31" s="187"/>
      <c r="H31" s="187"/>
      <c r="I31" s="187"/>
      <c r="J31" s="1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89" t="s">
        <v>44</v>
      </c>
      <c r="F32" s="176" t="s">
        <v>74</v>
      </c>
      <c r="G32" s="177"/>
      <c r="H32" s="177"/>
      <c r="I32" s="177"/>
      <c r="J32" s="17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2.9836734693877553E-2</v>
      </c>
      <c r="D33" s="30"/>
      <c r="E33" s="190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9.9513805522208898E-2</v>
      </c>
      <c r="D34" s="30"/>
      <c r="E34" s="190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10.048856987755594</v>
      </c>
      <c r="D35" s="30"/>
      <c r="E35" s="190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91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4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25:E26"/>
    <mergeCell ref="F25:J26"/>
    <mergeCell ref="E27:E31"/>
    <mergeCell ref="F27:J31"/>
    <mergeCell ref="E32:E36"/>
    <mergeCell ref="F32:J36"/>
  </mergeCells>
  <hyperlinks>
    <hyperlink ref="G2" location="Übersicht!A1" display="Übersicht" xr:uid="{66B0A7B1-FD6D-4DF5-B679-83587F3B5E29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D8E84B-3807-4206-A9B5-49B6A2B3E14A}">
          <x14:formula1>
            <xm:f>Zinsen!$A$2:$A$12</xm:f>
          </x14:formula1>
          <xm:sqref>C5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12FB-8567-40A9-AEFF-2ECC9402E9F9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4" max="14" width="9.8554687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84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45173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0.1</v>
      </c>
      <c r="L5" s="30"/>
      <c r="M5" s="152" t="s">
        <v>32</v>
      </c>
      <c r="N5" s="153"/>
      <c r="O5" s="34">
        <v>0.15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0.1</v>
      </c>
      <c r="L6" s="30"/>
      <c r="M6" s="150" t="s">
        <v>33</v>
      </c>
      <c r="N6" s="151"/>
      <c r="O6" s="7">
        <v>0.12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VLOOKUP(NFLX!B2:E2,Übersicht!B4:D1981,3,FALSE)</f>
        <v>453.76</v>
      </c>
      <c r="D8" s="30"/>
      <c r="E8" s="150" t="s">
        <v>102</v>
      </c>
      <c r="F8" s="151"/>
      <c r="G8" s="27">
        <v>10</v>
      </c>
      <c r="H8" s="30"/>
      <c r="I8" s="150" t="s">
        <v>101</v>
      </c>
      <c r="J8" s="151"/>
      <c r="K8" s="28">
        <f>IF(C36&gt;0,C36,C35)</f>
        <v>13.933643285806426</v>
      </c>
      <c r="L8" s="30"/>
      <c r="M8" s="150" t="s">
        <v>102</v>
      </c>
      <c r="N8" s="151"/>
      <c r="O8" s="27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38.896666666666668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97">
        <v>12</v>
      </c>
      <c r="D10" s="30"/>
      <c r="E10" s="5">
        <v>0</v>
      </c>
      <c r="F10" s="77">
        <f>C10</f>
        <v>12</v>
      </c>
      <c r="G10" s="78" t="s">
        <v>19</v>
      </c>
      <c r="H10" s="30"/>
      <c r="I10" s="5">
        <v>0</v>
      </c>
      <c r="J10" s="77">
        <f>C10</f>
        <v>12</v>
      </c>
      <c r="K10" s="78" t="s">
        <v>19</v>
      </c>
      <c r="L10" s="30"/>
      <c r="M10" s="5">
        <v>0</v>
      </c>
      <c r="N10" s="77">
        <f>C10</f>
        <v>12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97">
        <v>-13</v>
      </c>
      <c r="D11" s="30"/>
      <c r="E11" s="5">
        <v>1</v>
      </c>
      <c r="F11" s="77">
        <f>F10*(1+$G$5)</f>
        <v>12.600000000000001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13.200000000000001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13.799999999999999</v>
      </c>
      <c r="O11" s="79">
        <f t="shared" ref="O11:O20" si="2">N11*$O$7/(1+$C$6)^M11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98">
        <v>0</v>
      </c>
      <c r="D12" s="30"/>
      <c r="E12" s="5">
        <v>2</v>
      </c>
      <c r="F12" s="77">
        <f>F11*(1+$G$5)</f>
        <v>13.230000000000002</v>
      </c>
      <c r="G12" s="79">
        <f t="shared" si="0"/>
        <v>0</v>
      </c>
      <c r="H12" s="30"/>
      <c r="I12" s="5">
        <v>2</v>
      </c>
      <c r="J12" s="77">
        <f>J11*(1+$K$5)</f>
        <v>14.520000000000003</v>
      </c>
      <c r="K12" s="79">
        <f t="shared" si="1"/>
        <v>0</v>
      </c>
      <c r="L12" s="30"/>
      <c r="M12" s="5">
        <v>2</v>
      </c>
      <c r="N12" s="77">
        <f t="shared" ref="N12:N15" si="3">N11*(1+$O$5)</f>
        <v>15.869999999999997</v>
      </c>
      <c r="O12" s="79">
        <f t="shared" si="2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13.891500000000002</v>
      </c>
      <c r="G13" s="79">
        <f t="shared" si="0"/>
        <v>0</v>
      </c>
      <c r="H13" s="30"/>
      <c r="I13" s="5">
        <v>3</v>
      </c>
      <c r="J13" s="77">
        <f>J12*(1+$K$5)</f>
        <v>15.972000000000005</v>
      </c>
      <c r="K13" s="79">
        <f t="shared" si="1"/>
        <v>0</v>
      </c>
      <c r="L13" s="30"/>
      <c r="M13" s="5">
        <v>3</v>
      </c>
      <c r="N13" s="77">
        <f t="shared" si="3"/>
        <v>18.250499999999995</v>
      </c>
      <c r="O13" s="79">
        <f t="shared" si="2"/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14.586075000000003</v>
      </c>
      <c r="G14" s="79">
        <f t="shared" si="0"/>
        <v>0</v>
      </c>
      <c r="H14" s="30"/>
      <c r="I14" s="5">
        <v>4</v>
      </c>
      <c r="J14" s="77">
        <f>J13*(1+$K$5)</f>
        <v>17.569200000000006</v>
      </c>
      <c r="K14" s="79">
        <f t="shared" si="1"/>
        <v>0</v>
      </c>
      <c r="L14" s="30"/>
      <c r="M14" s="5">
        <v>4</v>
      </c>
      <c r="N14" s="77">
        <f t="shared" si="3"/>
        <v>20.988074999999991</v>
      </c>
      <c r="O14" s="79">
        <f t="shared" si="2"/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2</v>
      </c>
      <c r="D15" s="30"/>
      <c r="E15" s="5">
        <v>5</v>
      </c>
      <c r="F15" s="77">
        <f>F14*(1+$G$5)</f>
        <v>15.315378750000004</v>
      </c>
      <c r="G15" s="79">
        <f t="shared" si="0"/>
        <v>0</v>
      </c>
      <c r="H15" s="30"/>
      <c r="I15" s="5">
        <v>5</v>
      </c>
      <c r="J15" s="77">
        <f>J14*(1+$K$5)</f>
        <v>19.326120000000007</v>
      </c>
      <c r="K15" s="79">
        <f t="shared" si="1"/>
        <v>0</v>
      </c>
      <c r="L15" s="30"/>
      <c r="M15" s="5">
        <v>5</v>
      </c>
      <c r="N15" s="77">
        <f t="shared" si="3"/>
        <v>24.136286249999987</v>
      </c>
      <c r="O15" s="79">
        <f t="shared" si="2"/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77">
        <f>F15*(1+$G$6)</f>
        <v>16.081147687500007</v>
      </c>
      <c r="G16" s="79">
        <f t="shared" si="0"/>
        <v>0</v>
      </c>
      <c r="H16" s="30"/>
      <c r="I16" s="5">
        <v>6</v>
      </c>
      <c r="J16" s="77">
        <f>J15*(1+$K$6)</f>
        <v>21.258732000000009</v>
      </c>
      <c r="K16" s="79">
        <f t="shared" si="1"/>
        <v>0</v>
      </c>
      <c r="L16" s="30"/>
      <c r="M16" s="5">
        <v>6</v>
      </c>
      <c r="N16" s="77">
        <f>N15*(1+$O$6)</f>
        <v>27.032640599999986</v>
      </c>
      <c r="O16" s="79">
        <f t="shared" si="2"/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77">
        <f>F16*(1+$G$6)</f>
        <v>16.885205071875006</v>
      </c>
      <c r="G17" s="79">
        <f t="shared" si="0"/>
        <v>0</v>
      </c>
      <c r="H17" s="30"/>
      <c r="I17" s="5">
        <v>7</v>
      </c>
      <c r="J17" s="77">
        <f t="shared" ref="J17:J20" si="4">J16*(1+$K$6)</f>
        <v>23.384605200000014</v>
      </c>
      <c r="K17" s="79">
        <f t="shared" si="1"/>
        <v>0</v>
      </c>
      <c r="L17" s="30"/>
      <c r="M17" s="5">
        <v>7</v>
      </c>
      <c r="N17" s="77">
        <f t="shared" ref="N17:N20" si="5">N16*(1+$O$6)</f>
        <v>30.276557471999986</v>
      </c>
      <c r="O17" s="79">
        <f t="shared" si="2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17.729465325468759</v>
      </c>
      <c r="G18" s="79">
        <f t="shared" si="0"/>
        <v>0</v>
      </c>
      <c r="H18" s="30"/>
      <c r="I18" s="5">
        <v>8</v>
      </c>
      <c r="J18" s="77">
        <f t="shared" si="4"/>
        <v>25.723065720000015</v>
      </c>
      <c r="K18" s="79">
        <f t="shared" si="1"/>
        <v>0</v>
      </c>
      <c r="L18" s="30"/>
      <c r="M18" s="5">
        <v>8</v>
      </c>
      <c r="N18" s="77">
        <f t="shared" si="5"/>
        <v>33.909744368639984</v>
      </c>
      <c r="O18" s="79">
        <f t="shared" si="2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1</v>
      </c>
      <c r="D19" s="30"/>
      <c r="E19" s="5">
        <v>9</v>
      </c>
      <c r="F19" s="77">
        <f>F18*(1+$G$6)</f>
        <v>18.615938591742196</v>
      </c>
      <c r="G19" s="79">
        <f t="shared" si="0"/>
        <v>0</v>
      </c>
      <c r="H19" s="30"/>
      <c r="I19" s="5">
        <v>9</v>
      </c>
      <c r="J19" s="77">
        <f t="shared" si="4"/>
        <v>28.295372292000017</v>
      </c>
      <c r="K19" s="79">
        <f t="shared" si="1"/>
        <v>0</v>
      </c>
      <c r="L19" s="30"/>
      <c r="M19" s="5">
        <v>9</v>
      </c>
      <c r="N19" s="77">
        <f t="shared" si="5"/>
        <v>37.978913692876787</v>
      </c>
      <c r="O19" s="79">
        <f t="shared" si="2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2</v>
      </c>
      <c r="D20" s="30"/>
      <c r="E20" s="6">
        <v>10</v>
      </c>
      <c r="F20" s="80">
        <f>F19*(1+$G$6)</f>
        <v>19.546735521329307</v>
      </c>
      <c r="G20" s="81">
        <f t="shared" si="0"/>
        <v>0</v>
      </c>
      <c r="H20" s="30"/>
      <c r="I20" s="6">
        <v>10</v>
      </c>
      <c r="J20" s="80">
        <f t="shared" si="4"/>
        <v>31.124909521200021</v>
      </c>
      <c r="K20" s="81">
        <f t="shared" si="1"/>
        <v>0</v>
      </c>
      <c r="L20" s="30"/>
      <c r="M20" s="6">
        <v>10</v>
      </c>
      <c r="N20" s="80">
        <f t="shared" si="5"/>
        <v>42.536383336022006</v>
      </c>
      <c r="O20" s="81">
        <f t="shared" si="2"/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1</v>
      </c>
      <c r="D21" s="30"/>
      <c r="E21" s="72" t="s">
        <v>25</v>
      </c>
      <c r="F21" s="77">
        <f>F20*G8+$C$11+$C$12</f>
        <v>182.46735521329308</v>
      </c>
      <c r="G21" s="79">
        <f>SUM(G11:G20)</f>
        <v>0</v>
      </c>
      <c r="H21" s="30"/>
      <c r="I21" s="72" t="s">
        <v>25</v>
      </c>
      <c r="J21" s="77">
        <f>J20*K8+$C$11+$C$12</f>
        <v>420.68338657140117</v>
      </c>
      <c r="K21" s="79">
        <f>SUM(K11:K20)</f>
        <v>0</v>
      </c>
      <c r="L21" s="30"/>
      <c r="M21" s="72" t="s">
        <v>25</v>
      </c>
      <c r="N21" s="77">
        <f>N20*O8+$C$11+$C$12</f>
        <v>837.72766672044008</v>
      </c>
      <c r="O21" s="79">
        <f>SUM(O11:O20)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-8.7073325431271664E-2</v>
      </c>
      <c r="G23" s="9"/>
      <c r="H23" s="30"/>
      <c r="I23" s="10" t="s">
        <v>100</v>
      </c>
      <c r="J23" s="101">
        <f>((J21+K21)/C8)^(1/I20)-1</f>
        <v>-7.5402212245919698E-3</v>
      </c>
      <c r="K23" s="11"/>
      <c r="L23" s="30"/>
      <c r="M23" s="12" t="s">
        <v>100</v>
      </c>
      <c r="N23" s="102">
        <f>((N21+O21)/C8)^(1/M20)-1</f>
        <v>6.3231084121179837E-2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1</v>
      </c>
      <c r="D25" s="30"/>
      <c r="E25" s="147" t="s">
        <v>44</v>
      </c>
      <c r="F25" s="138" t="s">
        <v>85</v>
      </c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4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2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4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2.0714285714285716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3.6655612244897967E-2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7.1768738404452692E-2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13.933643285806426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25:E36"/>
    <mergeCell ref="F25:J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8C94D258-C62A-4DE2-B12C-287B65E857ED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5B3D8D-EFD0-469D-9205-1014A69B746E}">
          <x14:formula1>
            <xm:f>Zinsen!$A$2:$A$12</xm:f>
          </x14:formula1>
          <xm:sqref>C5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32FB-1E40-4A9D-B6AA-79CED2340020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4" max="14" width="9.8554687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68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45180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0.04</v>
      </c>
      <c r="H5" s="30"/>
      <c r="I5" s="152" t="s">
        <v>32</v>
      </c>
      <c r="J5" s="153"/>
      <c r="K5" s="34">
        <v>0.06</v>
      </c>
      <c r="L5" s="30"/>
      <c r="M5" s="152" t="s">
        <v>32</v>
      </c>
      <c r="N5" s="153"/>
      <c r="O5" s="34">
        <v>0.08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0.04</v>
      </c>
      <c r="H6" s="30"/>
      <c r="I6" s="150" t="s">
        <v>33</v>
      </c>
      <c r="J6" s="151"/>
      <c r="K6" s="7">
        <v>0.06</v>
      </c>
      <c r="L6" s="30"/>
      <c r="M6" s="150" t="s">
        <v>33</v>
      </c>
      <c r="N6" s="151"/>
      <c r="O6" s="7">
        <v>0.08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0.35</v>
      </c>
      <c r="H7" s="30"/>
      <c r="I7" s="150" t="s">
        <v>60</v>
      </c>
      <c r="J7" s="151"/>
      <c r="K7" s="7">
        <v>0.37</v>
      </c>
      <c r="L7" s="30"/>
      <c r="M7" s="150" t="s">
        <v>60</v>
      </c>
      <c r="N7" s="151"/>
      <c r="O7" s="7">
        <v>0.4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VLOOKUP('SP500'!B2:E2,Übersicht!B4:D1981,3,FALSE)</f>
        <v>4604</v>
      </c>
      <c r="D8" s="30"/>
      <c r="E8" s="150" t="s">
        <v>102</v>
      </c>
      <c r="F8" s="151"/>
      <c r="G8" s="27">
        <v>15</v>
      </c>
      <c r="H8" s="30"/>
      <c r="I8" s="150" t="s">
        <v>101</v>
      </c>
      <c r="J8" s="151"/>
      <c r="K8" s="28">
        <f>IF(C36&gt;0,C36,C35)</f>
        <v>17.5</v>
      </c>
      <c r="L8" s="30"/>
      <c r="M8" s="150" t="s">
        <v>102</v>
      </c>
      <c r="N8" s="151"/>
      <c r="O8" s="27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26.011299435028249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177</v>
      </c>
      <c r="D10" s="30"/>
      <c r="E10" s="5">
        <v>0</v>
      </c>
      <c r="F10" s="77">
        <f>C10</f>
        <v>177</v>
      </c>
      <c r="G10" s="78" t="s">
        <v>19</v>
      </c>
      <c r="H10" s="30"/>
      <c r="I10" s="5">
        <v>0</v>
      </c>
      <c r="J10" s="77">
        <f>C10</f>
        <v>177</v>
      </c>
      <c r="K10" s="78" t="s">
        <v>19</v>
      </c>
      <c r="L10" s="30"/>
      <c r="M10" s="5">
        <v>0</v>
      </c>
      <c r="N10" s="77">
        <f>C10</f>
        <v>177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0</v>
      </c>
      <c r="D11" s="30"/>
      <c r="E11" s="5">
        <v>1</v>
      </c>
      <c r="F11" s="77">
        <f>F10*(1+$G$5)</f>
        <v>184.08</v>
      </c>
      <c r="G11" s="79">
        <f t="shared" ref="G11:G20" si="0">F11*$G$7/(1+$C$6)^E11</f>
        <v>61.813890567884179</v>
      </c>
      <c r="H11" s="30"/>
      <c r="I11" s="5">
        <v>1</v>
      </c>
      <c r="J11" s="77">
        <f>J10*(1+$K$5)</f>
        <v>187.62</v>
      </c>
      <c r="K11" s="79">
        <f t="shared" ref="K11:K20" si="1">J11*$K$7/(1+$C$6)^I11</f>
        <v>66.602768903088389</v>
      </c>
      <c r="L11" s="30"/>
      <c r="M11" s="5">
        <v>1</v>
      </c>
      <c r="N11" s="77">
        <f>N10*(1+$O$5)</f>
        <v>191.16000000000003</v>
      </c>
      <c r="O11" s="79">
        <f t="shared" ref="O11:O20" si="2">N11*$O$7/(1+$C$6)^M11</f>
        <v>73.361540454192223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0</v>
      </c>
      <c r="D12" s="30"/>
      <c r="E12" s="5">
        <v>2</v>
      </c>
      <c r="F12" s="77">
        <f>F11*(1+$G$5)</f>
        <v>191.44320000000002</v>
      </c>
      <c r="G12" s="79">
        <f t="shared" si="0"/>
        <v>61.678080179795984</v>
      </c>
      <c r="H12" s="30"/>
      <c r="I12" s="5">
        <v>2</v>
      </c>
      <c r="J12" s="77">
        <f>J11*(1+$K$5)</f>
        <v>198.87720000000002</v>
      </c>
      <c r="K12" s="79">
        <f t="shared" si="1"/>
        <v>67.734445343689089</v>
      </c>
      <c r="L12" s="30"/>
      <c r="M12" s="5">
        <v>2</v>
      </c>
      <c r="N12" s="77">
        <f t="shared" ref="N12:N15" si="3">N11*(1+$O$5)</f>
        <v>206.45280000000005</v>
      </c>
      <c r="O12" s="79">
        <f t="shared" si="2"/>
        <v>76.015757313729978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199.10092800000004</v>
      </c>
      <c r="G13" s="79">
        <f t="shared" si="0"/>
        <v>61.542568178710169</v>
      </c>
      <c r="H13" s="30"/>
      <c r="I13" s="5">
        <v>3</v>
      </c>
      <c r="J13" s="77">
        <f>J12*(1+$K$5)</f>
        <v>210.80983200000003</v>
      </c>
      <c r="K13" s="79">
        <f t="shared" si="1"/>
        <v>68.885350587946192</v>
      </c>
      <c r="L13" s="30"/>
      <c r="M13" s="5">
        <v>3</v>
      </c>
      <c r="N13" s="77">
        <f t="shared" si="3"/>
        <v>222.96902400000008</v>
      </c>
      <c r="O13" s="79">
        <f t="shared" si="2"/>
        <v>78.766003606317227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207.06496512000004</v>
      </c>
      <c r="G14" s="79">
        <f t="shared" si="0"/>
        <v>61.407353909045071</v>
      </c>
      <c r="H14" s="30"/>
      <c r="I14" s="5">
        <v>4</v>
      </c>
      <c r="J14" s="77">
        <f>J13*(1+$K$5)</f>
        <v>223.45842192000003</v>
      </c>
      <c r="K14" s="79">
        <f t="shared" si="1"/>
        <v>70.055811360775778</v>
      </c>
      <c r="L14" s="30"/>
      <c r="M14" s="5">
        <v>4</v>
      </c>
      <c r="N14" s="77">
        <f t="shared" si="3"/>
        <v>240.8065459200001</v>
      </c>
      <c r="O14" s="79">
        <f t="shared" si="2"/>
        <v>81.615753672032383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/>
      <c r="D15" s="30"/>
      <c r="E15" s="5">
        <v>5</v>
      </c>
      <c r="F15" s="77">
        <f>F14*(1+$G$5)</f>
        <v>215.34756372480004</v>
      </c>
      <c r="G15" s="79">
        <f t="shared" si="0"/>
        <v>61.272436716659364</v>
      </c>
      <c r="H15" s="30"/>
      <c r="I15" s="5">
        <v>5</v>
      </c>
      <c r="J15" s="77">
        <f>J14*(1+$K$5)</f>
        <v>236.86592723520005</v>
      </c>
      <c r="K15" s="79">
        <f t="shared" si="1"/>
        <v>71.246159938618177</v>
      </c>
      <c r="L15" s="30"/>
      <c r="M15" s="5">
        <v>5</v>
      </c>
      <c r="N15" s="77">
        <f t="shared" si="3"/>
        <v>260.07106959360016</v>
      </c>
      <c r="O15" s="79">
        <f t="shared" si="2"/>
        <v>84.568607552403833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/>
      <c r="D16" s="30"/>
      <c r="E16" s="5">
        <v>6</v>
      </c>
      <c r="F16" s="77">
        <f>F15*(1+$G$6)</f>
        <v>223.96146627379204</v>
      </c>
      <c r="G16" s="79">
        <f t="shared" si="0"/>
        <v>61.13781594884891</v>
      </c>
      <c r="H16" s="30"/>
      <c r="I16" s="5">
        <v>6</v>
      </c>
      <c r="J16" s="77">
        <f>J15*(1+$K$6)</f>
        <v>251.07788286931205</v>
      </c>
      <c r="K16" s="79">
        <f t="shared" si="1"/>
        <v>72.456734243766377</v>
      </c>
      <c r="L16" s="30"/>
      <c r="M16" s="5">
        <v>6</v>
      </c>
      <c r="N16" s="77">
        <f>N15*(1+$O$6)</f>
        <v>280.87675516108817</v>
      </c>
      <c r="O16" s="79">
        <f t="shared" si="2"/>
        <v>87.628295538282174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/>
      <c r="D17" s="30"/>
      <c r="E17" s="5">
        <v>7</v>
      </c>
      <c r="F17" s="77">
        <f>F16*(1+$G$6)</f>
        <v>232.91992492474373</v>
      </c>
      <c r="G17" s="79">
        <f t="shared" si="0"/>
        <v>61.003490954343683</v>
      </c>
      <c r="H17" s="30"/>
      <c r="I17" s="5">
        <v>7</v>
      </c>
      <c r="J17" s="77">
        <f t="shared" ref="J17:J20" si="4">J16*(1+$K$6)</f>
        <v>266.14255584147077</v>
      </c>
      <c r="K17" s="79">
        <f t="shared" si="1"/>
        <v>73.687877940297199</v>
      </c>
      <c r="L17" s="30"/>
      <c r="M17" s="5">
        <v>7</v>
      </c>
      <c r="N17" s="77">
        <f t="shared" ref="N17:N20" si="5">N16*(1+$O$6)</f>
        <v>303.34689557397525</v>
      </c>
      <c r="O17" s="79">
        <f t="shared" si="2"/>
        <v>90.798682882254241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242.23672192173348</v>
      </c>
      <c r="G18" s="79">
        <f t="shared" si="0"/>
        <v>60.869461083304493</v>
      </c>
      <c r="H18" s="30"/>
      <c r="I18" s="5">
        <v>8</v>
      </c>
      <c r="J18" s="77">
        <f t="shared" si="4"/>
        <v>282.11110919195903</v>
      </c>
      <c r="K18" s="79">
        <f t="shared" si="1"/>
        <v>74.939940531632317</v>
      </c>
      <c r="L18" s="30"/>
      <c r="M18" s="5">
        <v>8</v>
      </c>
      <c r="N18" s="77">
        <f t="shared" si="5"/>
        <v>327.6146472198933</v>
      </c>
      <c r="O18" s="79">
        <f t="shared" si="2"/>
        <v>94.083774681551802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/>
      <c r="D19" s="30"/>
      <c r="E19" s="5">
        <v>9</v>
      </c>
      <c r="F19" s="77">
        <f>F18*(1+$G$6)</f>
        <v>251.92619079860282</v>
      </c>
      <c r="G19" s="79">
        <f t="shared" si="0"/>
        <v>60.735725687319913</v>
      </c>
      <c r="H19" s="30"/>
      <c r="I19" s="5">
        <v>9</v>
      </c>
      <c r="J19" s="77">
        <f t="shared" si="4"/>
        <v>299.03777574347657</v>
      </c>
      <c r="K19" s="79">
        <f t="shared" si="1"/>
        <v>76.213277459757137</v>
      </c>
      <c r="L19" s="30"/>
      <c r="M19" s="5">
        <v>9</v>
      </c>
      <c r="N19" s="77">
        <f t="shared" si="5"/>
        <v>353.82381899748481</v>
      </c>
      <c r="O19" s="79">
        <f t="shared" si="2"/>
        <v>97.487720937623834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/>
      <c r="D20" s="30"/>
      <c r="E20" s="6">
        <v>10</v>
      </c>
      <c r="F20" s="80">
        <f>F19*(1+$G$6)</f>
        <v>262.00323843054696</v>
      </c>
      <c r="G20" s="81">
        <f t="shared" si="0"/>
        <v>60.602284119403166</v>
      </c>
      <c r="H20" s="30"/>
      <c r="I20" s="6">
        <v>10</v>
      </c>
      <c r="J20" s="80">
        <f t="shared" si="4"/>
        <v>316.9800422880852</v>
      </c>
      <c r="K20" s="81">
        <f t="shared" si="1"/>
        <v>77.508250206125524</v>
      </c>
      <c r="L20" s="30"/>
      <c r="M20" s="6">
        <v>10</v>
      </c>
      <c r="N20" s="80">
        <f t="shared" si="5"/>
        <v>382.12972451728359</v>
      </c>
      <c r="O20" s="81">
        <f t="shared" si="2"/>
        <v>101.01482179876402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/>
      <c r="D21" s="30"/>
      <c r="E21" s="72" t="s">
        <v>25</v>
      </c>
      <c r="F21" s="77">
        <f>F20*G8+$C$11+$C$12</f>
        <v>3930.0485764582045</v>
      </c>
      <c r="G21" s="79">
        <f>SUM(G11:G20)</f>
        <v>612.06310734531496</v>
      </c>
      <c r="H21" s="30"/>
      <c r="I21" s="72" t="s">
        <v>25</v>
      </c>
      <c r="J21" s="77">
        <f>J20*K8+$C$11+$C$12</f>
        <v>5547.1507400414912</v>
      </c>
      <c r="K21" s="79">
        <f>SUM(K11:K20)</f>
        <v>719.33061651569619</v>
      </c>
      <c r="L21" s="30"/>
      <c r="M21" s="72" t="s">
        <v>25</v>
      </c>
      <c r="N21" s="77">
        <f>N20*O8+$C$11+$C$12</f>
        <v>7642.5944903456721</v>
      </c>
      <c r="O21" s="79">
        <f>SUM(O11:O20)</f>
        <v>865.3409584371517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/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/>
      <c r="D23" s="30"/>
      <c r="E23" s="8" t="s">
        <v>100</v>
      </c>
      <c r="F23" s="100">
        <f>((F21+G21)/C8)^(1/E20)-1</f>
        <v>-1.3524304759109373E-3</v>
      </c>
      <c r="G23" s="9"/>
      <c r="H23" s="30"/>
      <c r="I23" s="10" t="s">
        <v>100</v>
      </c>
      <c r="J23" s="101">
        <f>((J21+K21)/C8)^(1/I20)-1</f>
        <v>3.1309085350583077E-2</v>
      </c>
      <c r="K23" s="11"/>
      <c r="L23" s="30"/>
      <c r="M23" s="12" t="s">
        <v>100</v>
      </c>
      <c r="N23" s="102">
        <f>((N21+O21)/C8)^(1/M20)-1</f>
        <v>6.3332008212743318E-2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/>
      <c r="D25" s="30"/>
      <c r="E25" s="147" t="s">
        <v>44</v>
      </c>
      <c r="F25" s="138" t="s">
        <v>69</v>
      </c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/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/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/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/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 t="e">
        <f>AVERAGE(C15:C30)</f>
        <v>#DIV/0!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 t="e">
        <f>((0.9*C31)^2+0.19)/100</f>
        <v>#DIV/0!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 t="e">
        <f>(C33+MAX(0.02,C6))*1/((AVERAGE(K5:K6)+0.12)*5)</f>
        <v>#DIV/0!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 t="e">
        <f>1/C34</f>
        <v>#DIV/0!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17.5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25:E36"/>
    <mergeCell ref="F25:J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DCD55BF5-15BB-4E46-9635-8D9BD9EA9BFD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04F304-38D2-4447-A3D2-E5545F5105BA}">
          <x14:formula1>
            <xm:f>Zinsen!$A$2:$A$12</xm:f>
          </x14:formula1>
          <xm:sqref>C5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1874-F1EE-4C8B-A5C2-5856D0685411}">
  <dimension ref="A1:AG56"/>
  <sheetViews>
    <sheetView zoomScaleNormal="100" workbookViewId="0">
      <selection activeCell="G2" sqref="G2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59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45173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36</v>
      </c>
      <c r="D5" s="30"/>
      <c r="E5" s="152" t="s">
        <v>32</v>
      </c>
      <c r="F5" s="153"/>
      <c r="G5" s="34">
        <v>0.04</v>
      </c>
      <c r="H5" s="30"/>
      <c r="I5" s="152" t="s">
        <v>32</v>
      </c>
      <c r="J5" s="153"/>
      <c r="K5" s="34">
        <v>0.06</v>
      </c>
      <c r="L5" s="30"/>
      <c r="M5" s="152" t="s">
        <v>32</v>
      </c>
      <c r="N5" s="153"/>
      <c r="O5" s="34">
        <v>0.08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2.2679999999999999E-2</v>
      </c>
      <c r="D6" s="30"/>
      <c r="E6" s="150" t="s">
        <v>33</v>
      </c>
      <c r="F6" s="151"/>
      <c r="G6" s="7">
        <v>0.06</v>
      </c>
      <c r="H6" s="30"/>
      <c r="I6" s="150" t="s">
        <v>33</v>
      </c>
      <c r="J6" s="151"/>
      <c r="K6" s="7">
        <v>0.08</v>
      </c>
      <c r="L6" s="30"/>
      <c r="M6" s="150" t="s">
        <v>33</v>
      </c>
      <c r="N6" s="151"/>
      <c r="O6" s="7">
        <v>0.12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0.3</v>
      </c>
      <c r="H7" s="30"/>
      <c r="I7" s="150" t="s">
        <v>60</v>
      </c>
      <c r="J7" s="151"/>
      <c r="K7" s="7">
        <v>0.4</v>
      </c>
      <c r="L7" s="30"/>
      <c r="M7" s="150" t="s">
        <v>60</v>
      </c>
      <c r="N7" s="151"/>
      <c r="O7" s="7">
        <v>0.5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52">
        <f>VLOOKUP(SAP!B2:E2,Übersicht!B4:D1981,3,FALSE)</f>
        <v>147.13999999999999</v>
      </c>
      <c r="D8" s="30"/>
      <c r="E8" s="150" t="s">
        <v>102</v>
      </c>
      <c r="F8" s="151"/>
      <c r="G8" s="27">
        <v>12</v>
      </c>
      <c r="H8" s="30"/>
      <c r="I8" s="150" t="s">
        <v>101</v>
      </c>
      <c r="J8" s="151"/>
      <c r="K8" s="28">
        <f>IF(C36&gt;0,C36,C35)</f>
        <v>16.672516672516672</v>
      </c>
      <c r="L8" s="30"/>
      <c r="M8" s="150" t="s">
        <v>102</v>
      </c>
      <c r="N8" s="151"/>
      <c r="O8" s="27">
        <v>23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35.722499999999997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40">
        <v>4</v>
      </c>
      <c r="D10" s="30"/>
      <c r="E10" s="5">
        <v>0</v>
      </c>
      <c r="F10" s="35">
        <f>C10</f>
        <v>4</v>
      </c>
      <c r="G10" s="36" t="s">
        <v>19</v>
      </c>
      <c r="H10" s="30"/>
      <c r="I10" s="5">
        <v>0</v>
      </c>
      <c r="J10" s="35">
        <f>C10</f>
        <v>4</v>
      </c>
      <c r="K10" s="36" t="s">
        <v>19</v>
      </c>
      <c r="L10" s="30"/>
      <c r="M10" s="5">
        <v>0</v>
      </c>
      <c r="N10" s="35">
        <f>C10</f>
        <v>4</v>
      </c>
      <c r="O10" s="36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40">
        <v>2</v>
      </c>
      <c r="D11" s="30"/>
      <c r="E11" s="5">
        <v>1</v>
      </c>
      <c r="F11" s="35">
        <f>F10*(1+$G$5)</f>
        <v>4.16</v>
      </c>
      <c r="G11" s="37">
        <f t="shared" ref="G11:G20" si="0">F11*$G$7/(1+$C$6)^E11</f>
        <v>1.2203230727109164</v>
      </c>
      <c r="H11" s="30"/>
      <c r="I11" s="5">
        <v>1</v>
      </c>
      <c r="J11" s="35">
        <f>J10*(1+$K$5)</f>
        <v>4.24</v>
      </c>
      <c r="K11" s="37">
        <f t="shared" ref="K11:K20" si="1">J11*$K$7/(1+$C$6)^I11</f>
        <v>1.6583877654789378</v>
      </c>
      <c r="L11" s="30"/>
      <c r="M11" s="5">
        <v>1</v>
      </c>
      <c r="N11" s="35">
        <f>N10*(1+$O$5)</f>
        <v>4.32</v>
      </c>
      <c r="O11" s="37">
        <f t="shared" ref="O11:O20" si="2">N11*$O$7/(1+$C$6)^M11</f>
        <v>2.1120976258458168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41">
        <v>2.25</v>
      </c>
      <c r="D12" s="30"/>
      <c r="E12" s="5">
        <v>2</v>
      </c>
      <c r="F12" s="35">
        <f>F11*(1+$G$5)</f>
        <v>4.3264000000000005</v>
      </c>
      <c r="G12" s="37">
        <f t="shared" si="0"/>
        <v>1.2409903348255105</v>
      </c>
      <c r="H12" s="30"/>
      <c r="I12" s="5">
        <v>2</v>
      </c>
      <c r="J12" s="35">
        <f>J11*(1+$K$5)</f>
        <v>4.4944000000000006</v>
      </c>
      <c r="K12" s="37">
        <f t="shared" si="1"/>
        <v>1.7189062379313902</v>
      </c>
      <c r="L12" s="30"/>
      <c r="M12" s="5">
        <v>2</v>
      </c>
      <c r="N12" s="35">
        <f t="shared" ref="N12:N15" si="3">N11*(1+$O$5)</f>
        <v>4.6656000000000004</v>
      </c>
      <c r="O12" s="37">
        <f t="shared" si="2"/>
        <v>2.2304781905517683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35">
        <f>F12*(1+$G$5)</f>
        <v>4.4994560000000003</v>
      </c>
      <c r="G13" s="37">
        <f t="shared" si="0"/>
        <v>1.2620076154990132</v>
      </c>
      <c r="H13" s="30"/>
      <c r="I13" s="5">
        <v>3</v>
      </c>
      <c r="J13" s="35">
        <f>J12*(1+$K$5)</f>
        <v>4.7640640000000012</v>
      </c>
      <c r="K13" s="37">
        <f t="shared" si="1"/>
        <v>1.7816331718692784</v>
      </c>
      <c r="L13" s="30"/>
      <c r="M13" s="5">
        <v>3</v>
      </c>
      <c r="N13" s="35">
        <f t="shared" si="3"/>
        <v>5.0388480000000007</v>
      </c>
      <c r="O13" s="37">
        <f t="shared" si="2"/>
        <v>2.3554938453826315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35">
        <f>F13*(1+$G$5)</f>
        <v>4.6794342400000009</v>
      </c>
      <c r="G14" s="37">
        <f t="shared" si="0"/>
        <v>1.2833808426086106</v>
      </c>
      <c r="H14" s="30"/>
      <c r="I14" s="5">
        <v>4</v>
      </c>
      <c r="J14" s="35">
        <f>J13*(1+$K$5)</f>
        <v>5.0499078400000013</v>
      </c>
      <c r="K14" s="37">
        <f t="shared" si="1"/>
        <v>1.8466491592496532</v>
      </c>
      <c r="L14" s="30"/>
      <c r="M14" s="5">
        <v>4</v>
      </c>
      <c r="N14" s="35">
        <f t="shared" si="3"/>
        <v>5.4419558400000012</v>
      </c>
      <c r="O14" s="37">
        <f t="shared" si="2"/>
        <v>2.4875164792635451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2</v>
      </c>
      <c r="D15" s="30"/>
      <c r="E15" s="5">
        <v>5</v>
      </c>
      <c r="F15" s="35">
        <f>F14*(1+$G$5)</f>
        <v>4.8666116096000014</v>
      </c>
      <c r="G15" s="37">
        <f t="shared" si="0"/>
        <v>1.3051160444253873</v>
      </c>
      <c r="H15" s="30"/>
      <c r="I15" s="5">
        <v>5</v>
      </c>
      <c r="J15" s="35">
        <f>J14*(1+$K$5)</f>
        <v>5.352902310400002</v>
      </c>
      <c r="K15" s="37">
        <f t="shared" si="1"/>
        <v>1.9140377330197442</v>
      </c>
      <c r="L15" s="30"/>
      <c r="M15" s="5">
        <v>5</v>
      </c>
      <c r="N15" s="35">
        <f t="shared" si="3"/>
        <v>5.8773123072000013</v>
      </c>
      <c r="O15" s="37">
        <f t="shared" si="2"/>
        <v>2.6269388250524393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3</v>
      </c>
      <c r="D16" s="30"/>
      <c r="E16" s="5">
        <v>6</v>
      </c>
      <c r="F16" s="35">
        <f>F15*(1+$G$6)</f>
        <v>5.158608306176002</v>
      </c>
      <c r="G16" s="37">
        <f t="shared" si="0"/>
        <v>1.3527428003783302</v>
      </c>
      <c r="H16" s="30"/>
      <c r="I16" s="5">
        <v>6</v>
      </c>
      <c r="J16" s="35">
        <f>J15*(1+$K$6)</f>
        <v>5.7811344952320027</v>
      </c>
      <c r="K16" s="37">
        <f t="shared" si="1"/>
        <v>2.0213172758451563</v>
      </c>
      <c r="L16" s="30"/>
      <c r="M16" s="5">
        <v>6</v>
      </c>
      <c r="N16" s="35">
        <f>N15*(1+$O$6)</f>
        <v>6.5825897840640017</v>
      </c>
      <c r="O16" s="37">
        <f t="shared" si="2"/>
        <v>2.8769228732924592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35">
        <f>F16*(1+$G$6)</f>
        <v>5.4681248045465622</v>
      </c>
      <c r="G17" s="37">
        <f t="shared" si="0"/>
        <v>1.4021075687419622</v>
      </c>
      <c r="H17" s="30"/>
      <c r="I17" s="5">
        <v>7</v>
      </c>
      <c r="J17" s="35">
        <f t="shared" ref="J17:J20" si="4">J16*(1+$K$6)</f>
        <v>6.2436252548505635</v>
      </c>
      <c r="K17" s="37">
        <f t="shared" si="1"/>
        <v>2.1346097096968446</v>
      </c>
      <c r="L17" s="30"/>
      <c r="M17" s="5">
        <v>7</v>
      </c>
      <c r="N17" s="35">
        <f t="shared" ref="N17:N20" si="5">N16*(1+$O$6)</f>
        <v>7.3725005581516827</v>
      </c>
      <c r="O17" s="37">
        <f t="shared" si="2"/>
        <v>3.1506958365153852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35">
        <f>F17*(1+$G$6)</f>
        <v>5.796212292819356</v>
      </c>
      <c r="G18" s="37">
        <f t="shared" si="0"/>
        <v>1.4532737736794303</v>
      </c>
      <c r="H18" s="30"/>
      <c r="I18" s="5">
        <v>8</v>
      </c>
      <c r="J18" s="35">
        <f t="shared" si="4"/>
        <v>6.7431152752386092</v>
      </c>
      <c r="K18" s="37">
        <f t="shared" si="1"/>
        <v>2.2542520499790668</v>
      </c>
      <c r="L18" s="30"/>
      <c r="M18" s="5">
        <v>8</v>
      </c>
      <c r="N18" s="35">
        <f t="shared" si="5"/>
        <v>8.2572006251298848</v>
      </c>
      <c r="O18" s="37">
        <f t="shared" si="2"/>
        <v>3.45052150907149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3</v>
      </c>
      <c r="D19" s="30"/>
      <c r="E19" s="5">
        <v>9</v>
      </c>
      <c r="F19" s="35">
        <f>F18*(1+$G$6)</f>
        <v>6.1439850303885173</v>
      </c>
      <c r="G19" s="37">
        <f t="shared" si="0"/>
        <v>1.5063071538508588</v>
      </c>
      <c r="H19" s="30"/>
      <c r="I19" s="5">
        <v>9</v>
      </c>
      <c r="J19" s="35">
        <f t="shared" si="4"/>
        <v>7.2825644972576988</v>
      </c>
      <c r="K19" s="37">
        <f t="shared" si="1"/>
        <v>2.3806002014094267</v>
      </c>
      <c r="L19" s="30"/>
      <c r="M19" s="5">
        <v>9</v>
      </c>
      <c r="N19" s="35">
        <f t="shared" si="5"/>
        <v>9.2480647001454717</v>
      </c>
      <c r="O19" s="37">
        <f t="shared" si="2"/>
        <v>3.7788791119021292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2</v>
      </c>
      <c r="D20" s="30"/>
      <c r="E20" s="6">
        <v>10</v>
      </c>
      <c r="F20" s="38">
        <f>F19*(1+$G$6)</f>
        <v>6.5126241322118288</v>
      </c>
      <c r="G20" s="39">
        <f t="shared" si="0"/>
        <v>1.56127584687479</v>
      </c>
      <c r="H20" s="30"/>
      <c r="I20" s="6">
        <v>10</v>
      </c>
      <c r="J20" s="38">
        <f t="shared" si="4"/>
        <v>7.8651696570383152</v>
      </c>
      <c r="K20" s="39">
        <f t="shared" si="1"/>
        <v>2.5140300167424616</v>
      </c>
      <c r="L20" s="30"/>
      <c r="M20" s="6">
        <v>10</v>
      </c>
      <c r="N20" s="38">
        <f t="shared" si="5"/>
        <v>10.357832464162929</v>
      </c>
      <c r="O20" s="39">
        <f t="shared" si="2"/>
        <v>4.1384837929072482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35">
        <f>F20*G8+$C$11+$C$12</f>
        <v>82.401489586541942</v>
      </c>
      <c r="G21" s="37">
        <f>SUM(G11:G20)</f>
        <v>13.58752505359481</v>
      </c>
      <c r="H21" s="30"/>
      <c r="I21" s="72" t="s">
        <v>25</v>
      </c>
      <c r="J21" s="35">
        <f>J20*K8+$C$11+$C$12</f>
        <v>135.38217223914353</v>
      </c>
      <c r="K21" s="37">
        <f>SUM(K11:K20)</f>
        <v>20.224423321221963</v>
      </c>
      <c r="L21" s="30"/>
      <c r="M21" s="72" t="s">
        <v>25</v>
      </c>
      <c r="N21" s="35">
        <f>N20*O8+$C$11+$C$12</f>
        <v>242.48014667574736</v>
      </c>
      <c r="O21" s="37">
        <f>SUM(O11:O20)</f>
        <v>29.208028089784911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1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-4.181563914179276E-2</v>
      </c>
      <c r="G23" s="9"/>
      <c r="H23" s="30"/>
      <c r="I23" s="10" t="s">
        <v>100</v>
      </c>
      <c r="J23" s="101">
        <f>((J21+K21)/C8)^(1/I20)-1</f>
        <v>5.6103276980652428E-3</v>
      </c>
      <c r="K23" s="11"/>
      <c r="L23" s="30"/>
      <c r="M23" s="12" t="s">
        <v>100</v>
      </c>
      <c r="N23" s="102">
        <f>((N21+O21)/C8)^(1/M20)-1</f>
        <v>6.3246589773015893E-2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1</v>
      </c>
      <c r="D25" s="30"/>
      <c r="E25" s="147" t="s">
        <v>44</v>
      </c>
      <c r="F25" s="138" t="s">
        <v>124</v>
      </c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3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2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2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2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3.4300000000000004E-2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5.9978947368421055E-2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16.672516672516672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ht="1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ht="1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E5:F5"/>
    <mergeCell ref="I5:J5"/>
    <mergeCell ref="M5:N5"/>
    <mergeCell ref="E6:F6"/>
    <mergeCell ref="I6:J6"/>
    <mergeCell ref="M6:N6"/>
    <mergeCell ref="C2:E2"/>
    <mergeCell ref="I2:K2"/>
    <mergeCell ref="M2:O2"/>
    <mergeCell ref="E4:G4"/>
    <mergeCell ref="I4:K4"/>
    <mergeCell ref="M4:O4"/>
    <mergeCell ref="M7:N7"/>
    <mergeCell ref="E8:F8"/>
    <mergeCell ref="I8:J8"/>
    <mergeCell ref="M8:N8"/>
    <mergeCell ref="E25:E36"/>
    <mergeCell ref="F25:J36"/>
    <mergeCell ref="E7:F7"/>
    <mergeCell ref="I7:J7"/>
  </mergeCells>
  <hyperlinks>
    <hyperlink ref="G2" location="Übersicht!A1" display="Übersicht" xr:uid="{84E2DF9C-824E-4121-8FBE-8EBD6CFB33B3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78FC08-DFE9-4806-A7DE-F49FC93BB895}">
          <x14:formula1>
            <xm:f>Zinsen!$A$2:$A$12</xm:f>
          </x14:formula1>
          <xm:sqref>C5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DD6F-80E6-42EE-923A-38F5649B3C35}">
  <dimension ref="A1:AG56"/>
  <sheetViews>
    <sheetView zoomScaleNormal="100" workbookViewId="0">
      <selection activeCell="J45" sqref="J45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76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44873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0.1</v>
      </c>
      <c r="L5" s="30"/>
      <c r="M5" s="152" t="s">
        <v>32</v>
      </c>
      <c r="N5" s="153"/>
      <c r="O5" s="34">
        <v>0.12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0.08</v>
      </c>
      <c r="L6" s="30"/>
      <c r="M6" s="150" t="s">
        <v>33</v>
      </c>
      <c r="N6" s="151"/>
      <c r="O6" s="7">
        <v>0.1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VLOOKUP(SFM!B2:E2,Übersicht!B4:D1981,3,FALSE)</f>
        <v>46.02</v>
      </c>
      <c r="D8" s="30"/>
      <c r="E8" s="150" t="s">
        <v>102</v>
      </c>
      <c r="F8" s="151"/>
      <c r="G8" s="27">
        <v>8</v>
      </c>
      <c r="H8" s="30"/>
      <c r="I8" s="150" t="s">
        <v>101</v>
      </c>
      <c r="J8" s="151"/>
      <c r="K8" s="28">
        <f>IF(C36&gt;0,C36,C35)</f>
        <v>10.741777685914176</v>
      </c>
      <c r="L8" s="30"/>
      <c r="M8" s="150" t="s">
        <v>102</v>
      </c>
      <c r="N8" s="151"/>
      <c r="O8" s="27">
        <v>15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19.452991452991455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2.34</v>
      </c>
      <c r="D10" s="30"/>
      <c r="E10" s="5">
        <v>0</v>
      </c>
      <c r="F10" s="77">
        <f>C10</f>
        <v>2.34</v>
      </c>
      <c r="G10" s="78" t="s">
        <v>19</v>
      </c>
      <c r="H10" s="30"/>
      <c r="I10" s="5">
        <v>0</v>
      </c>
      <c r="J10" s="77">
        <f>C10</f>
        <v>2.34</v>
      </c>
      <c r="K10" s="78" t="s">
        <v>19</v>
      </c>
      <c r="L10" s="30"/>
      <c r="M10" s="5">
        <v>0</v>
      </c>
      <c r="N10" s="77">
        <f>C10</f>
        <v>2.34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0.5</v>
      </c>
      <c r="D11" s="30"/>
      <c r="E11" s="5">
        <v>1</v>
      </c>
      <c r="F11" s="77">
        <f>F10*(1+$G$5)</f>
        <v>2.4569999999999999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2.5739999999999998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2.6208</v>
      </c>
      <c r="O11" s="79">
        <f t="shared" ref="O11:O20" si="2">N11*$O$7/(1+$C$6)^M11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0</v>
      </c>
      <c r="D12" s="30"/>
      <c r="E12" s="5">
        <v>2</v>
      </c>
      <c r="F12" s="77">
        <f>F11*(1+$G$5)</f>
        <v>2.57985</v>
      </c>
      <c r="G12" s="79">
        <f t="shared" si="0"/>
        <v>0</v>
      </c>
      <c r="H12" s="30"/>
      <c r="I12" s="5">
        <v>2</v>
      </c>
      <c r="J12" s="77">
        <f>J11*(1+$K$5)</f>
        <v>2.8313999999999999</v>
      </c>
      <c r="K12" s="79">
        <f t="shared" si="1"/>
        <v>0</v>
      </c>
      <c r="L12" s="30"/>
      <c r="M12" s="5">
        <v>2</v>
      </c>
      <c r="N12" s="77">
        <f t="shared" ref="N12:N15" si="3">N11*(1+$O$5)</f>
        <v>2.9352960000000001</v>
      </c>
      <c r="O12" s="79">
        <f t="shared" si="2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2.7088425000000003</v>
      </c>
      <c r="G13" s="79">
        <f t="shared" si="0"/>
        <v>0</v>
      </c>
      <c r="H13" s="30"/>
      <c r="I13" s="5">
        <v>3</v>
      </c>
      <c r="J13" s="77">
        <f>J12*(1+$K$5)</f>
        <v>3.1145400000000003</v>
      </c>
      <c r="K13" s="79">
        <f t="shared" si="1"/>
        <v>0</v>
      </c>
      <c r="L13" s="30"/>
      <c r="M13" s="5">
        <v>3</v>
      </c>
      <c r="N13" s="77">
        <f t="shared" si="3"/>
        <v>3.2875315200000004</v>
      </c>
      <c r="O13" s="79">
        <f t="shared" si="2"/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2.8442846250000002</v>
      </c>
      <c r="G14" s="79">
        <f t="shared" si="0"/>
        <v>0</v>
      </c>
      <c r="H14" s="30"/>
      <c r="I14" s="5">
        <v>4</v>
      </c>
      <c r="J14" s="77">
        <f>J13*(1+$K$5)</f>
        <v>3.4259940000000006</v>
      </c>
      <c r="K14" s="79">
        <f t="shared" si="1"/>
        <v>0</v>
      </c>
      <c r="L14" s="30"/>
      <c r="M14" s="5">
        <v>4</v>
      </c>
      <c r="N14" s="77">
        <f t="shared" si="3"/>
        <v>3.682035302400001</v>
      </c>
      <c r="O14" s="79">
        <f t="shared" si="2"/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3</v>
      </c>
      <c r="D15" s="30"/>
      <c r="E15" s="5">
        <v>5</v>
      </c>
      <c r="F15" s="77">
        <f>F14*(1+$G$5)</f>
        <v>2.9864988562500003</v>
      </c>
      <c r="G15" s="79">
        <f t="shared" si="0"/>
        <v>0</v>
      </c>
      <c r="H15" s="30"/>
      <c r="I15" s="5">
        <v>5</v>
      </c>
      <c r="J15" s="77">
        <f>J14*(1+$K$5)</f>
        <v>3.7685934000000012</v>
      </c>
      <c r="K15" s="79">
        <f t="shared" si="1"/>
        <v>0</v>
      </c>
      <c r="L15" s="30"/>
      <c r="M15" s="5">
        <v>5</v>
      </c>
      <c r="N15" s="77">
        <f t="shared" si="3"/>
        <v>4.1238795386880014</v>
      </c>
      <c r="O15" s="79">
        <f t="shared" si="2"/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77">
        <f>F15*(1+$G$6)</f>
        <v>3.1358237990625004</v>
      </c>
      <c r="G16" s="79">
        <f t="shared" si="0"/>
        <v>0</v>
      </c>
      <c r="H16" s="30"/>
      <c r="I16" s="5">
        <v>6</v>
      </c>
      <c r="J16" s="77">
        <f>J15*(1+$K$6)</f>
        <v>4.0700808720000019</v>
      </c>
      <c r="K16" s="79">
        <f t="shared" si="1"/>
        <v>0</v>
      </c>
      <c r="L16" s="30"/>
      <c r="M16" s="5">
        <v>6</v>
      </c>
      <c r="N16" s="77">
        <f>N15*(1+$O$6)</f>
        <v>4.5362674925568021</v>
      </c>
      <c r="O16" s="79">
        <f t="shared" si="2"/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77">
        <f>F16*(1+$G$6)</f>
        <v>3.2926149890156258</v>
      </c>
      <c r="G17" s="79">
        <f t="shared" si="0"/>
        <v>0</v>
      </c>
      <c r="H17" s="30"/>
      <c r="I17" s="5">
        <v>7</v>
      </c>
      <c r="J17" s="77">
        <f t="shared" ref="J17:J20" si="4">J16*(1+$K$6)</f>
        <v>4.3956873417600022</v>
      </c>
      <c r="K17" s="79">
        <f t="shared" si="1"/>
        <v>0</v>
      </c>
      <c r="L17" s="30"/>
      <c r="M17" s="5">
        <v>7</v>
      </c>
      <c r="N17" s="77">
        <f t="shared" ref="N17:N20" si="5">N16*(1+$O$6)</f>
        <v>4.9898942418124825</v>
      </c>
      <c r="O17" s="79">
        <f t="shared" si="2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3.457245738466407</v>
      </c>
      <c r="G18" s="79">
        <f t="shared" si="0"/>
        <v>0</v>
      </c>
      <c r="H18" s="30"/>
      <c r="I18" s="5">
        <v>8</v>
      </c>
      <c r="J18" s="77">
        <f t="shared" si="4"/>
        <v>4.7473423291008023</v>
      </c>
      <c r="K18" s="79">
        <f t="shared" si="1"/>
        <v>0</v>
      </c>
      <c r="L18" s="30"/>
      <c r="M18" s="5">
        <v>8</v>
      </c>
      <c r="N18" s="77">
        <f t="shared" si="5"/>
        <v>5.4888836659937308</v>
      </c>
      <c r="O18" s="79">
        <f t="shared" si="2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77">
        <f>F18*(1+$G$6)</f>
        <v>3.6301080253897275</v>
      </c>
      <c r="G19" s="79">
        <f t="shared" si="0"/>
        <v>0</v>
      </c>
      <c r="H19" s="30"/>
      <c r="I19" s="5">
        <v>9</v>
      </c>
      <c r="J19" s="77">
        <f t="shared" si="4"/>
        <v>5.1271297154288664</v>
      </c>
      <c r="K19" s="79">
        <f t="shared" si="1"/>
        <v>0</v>
      </c>
      <c r="L19" s="30"/>
      <c r="M19" s="5">
        <v>9</v>
      </c>
      <c r="N19" s="77">
        <f t="shared" si="5"/>
        <v>6.0377720325931046</v>
      </c>
      <c r="O19" s="79">
        <f t="shared" si="2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3</v>
      </c>
      <c r="D20" s="30"/>
      <c r="E20" s="6">
        <v>10</v>
      </c>
      <c r="F20" s="80">
        <f>F19*(1+$G$6)</f>
        <v>3.8116134266592141</v>
      </c>
      <c r="G20" s="81">
        <f t="shared" si="0"/>
        <v>0</v>
      </c>
      <c r="H20" s="30"/>
      <c r="I20" s="6">
        <v>10</v>
      </c>
      <c r="J20" s="80">
        <f t="shared" si="4"/>
        <v>5.5373000926631759</v>
      </c>
      <c r="K20" s="81">
        <f t="shared" si="1"/>
        <v>0</v>
      </c>
      <c r="L20" s="30"/>
      <c r="M20" s="6">
        <v>10</v>
      </c>
      <c r="N20" s="80">
        <f t="shared" si="5"/>
        <v>6.6415492358524153</v>
      </c>
      <c r="O20" s="81">
        <f t="shared" si="2"/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1</v>
      </c>
      <c r="D21" s="30"/>
      <c r="E21" s="72" t="s">
        <v>25</v>
      </c>
      <c r="F21" s="77">
        <f>F20*G8+$C$11+$C$12</f>
        <v>30.992907413273713</v>
      </c>
      <c r="G21" s="79">
        <f>SUM(G11:G20)</f>
        <v>0</v>
      </c>
      <c r="H21" s="30"/>
      <c r="I21" s="72" t="s">
        <v>25</v>
      </c>
      <c r="J21" s="77">
        <f>J20*K8+$C$11+$C$12</f>
        <v>59.980446575579805</v>
      </c>
      <c r="K21" s="79">
        <f>SUM(K11:K20)</f>
        <v>0</v>
      </c>
      <c r="L21" s="30"/>
      <c r="M21" s="72" t="s">
        <v>25</v>
      </c>
      <c r="N21" s="77">
        <f>N20*O8+$C$11+$C$12</f>
        <v>100.12323853778624</v>
      </c>
      <c r="O21" s="79">
        <f>SUM(O11:O20)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3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4</v>
      </c>
      <c r="D23" s="30"/>
      <c r="E23" s="8" t="s">
        <v>100</v>
      </c>
      <c r="F23" s="100">
        <f>((F21+G21)/C8)^(1/E20)-1</f>
        <v>-3.8760585014916416E-2</v>
      </c>
      <c r="G23" s="9"/>
      <c r="H23" s="30"/>
      <c r="I23" s="10" t="s">
        <v>100</v>
      </c>
      <c r="J23" s="101">
        <f>((J21+K21)/C8)^(1/I20)-1</f>
        <v>2.68483463676783E-2</v>
      </c>
      <c r="K23" s="11"/>
      <c r="L23" s="30"/>
      <c r="M23" s="12" t="s">
        <v>100</v>
      </c>
      <c r="N23" s="102">
        <f>((N21+O21)/C8)^(1/M20)-1</f>
        <v>8.0833575720144601E-2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2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2</v>
      </c>
      <c r="D25" s="30"/>
      <c r="E25" s="168" t="s">
        <v>45</v>
      </c>
      <c r="F25" s="182" t="s">
        <v>82</v>
      </c>
      <c r="G25" s="182"/>
      <c r="H25" s="182"/>
      <c r="I25" s="182"/>
      <c r="J25" s="183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69"/>
      <c r="F26" s="184"/>
      <c r="G26" s="184"/>
      <c r="H26" s="184"/>
      <c r="I26" s="184"/>
      <c r="J26" s="1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3</v>
      </c>
      <c r="D27" s="30"/>
      <c r="E27" s="173" t="s">
        <v>73</v>
      </c>
      <c r="F27" s="184" t="s">
        <v>83</v>
      </c>
      <c r="G27" s="184"/>
      <c r="H27" s="184"/>
      <c r="I27" s="184"/>
      <c r="J27" s="18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4</v>
      </c>
      <c r="D28" s="30"/>
      <c r="E28" s="186"/>
      <c r="F28" s="184"/>
      <c r="G28" s="184"/>
      <c r="H28" s="184"/>
      <c r="I28" s="184"/>
      <c r="J28" s="18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86"/>
      <c r="F29" s="184"/>
      <c r="G29" s="184"/>
      <c r="H29" s="184"/>
      <c r="I29" s="184"/>
      <c r="J29" s="18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2</v>
      </c>
      <c r="D30" s="30"/>
      <c r="E30" s="186"/>
      <c r="F30" s="184"/>
      <c r="G30" s="184"/>
      <c r="H30" s="184"/>
      <c r="I30" s="184"/>
      <c r="J30" s="18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2.5714285714285716</v>
      </c>
      <c r="D31" s="30"/>
      <c r="E31" s="169"/>
      <c r="F31" s="184"/>
      <c r="G31" s="184"/>
      <c r="H31" s="184"/>
      <c r="I31" s="184"/>
      <c r="J31" s="18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89" t="s">
        <v>44</v>
      </c>
      <c r="F32" s="176" t="s">
        <v>77</v>
      </c>
      <c r="G32" s="177"/>
      <c r="H32" s="177"/>
      <c r="I32" s="177"/>
      <c r="J32" s="17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5.54591836734694E-2</v>
      </c>
      <c r="D33" s="30"/>
      <c r="E33" s="190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9.3094460641399437E-2</v>
      </c>
      <c r="D34" s="30"/>
      <c r="E34" s="190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10.741777685914176</v>
      </c>
      <c r="D35" s="30"/>
      <c r="E35" s="190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91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4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25:E26"/>
    <mergeCell ref="F25:J26"/>
    <mergeCell ref="E27:E31"/>
    <mergeCell ref="F27:J31"/>
    <mergeCell ref="E32:E36"/>
    <mergeCell ref="F32:J36"/>
  </mergeCells>
  <hyperlinks>
    <hyperlink ref="G2" location="Übersicht!A1" display="Übersicht" xr:uid="{91DF2F00-8BCF-4FE2-A153-544E0701E843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F2D459-4A97-44CD-B6C2-75AA4ED5B9BE}">
          <x14:formula1>
            <xm:f>Zinsen!$A$2:$A$12</xm:f>
          </x14:formula1>
          <xm:sqref>C5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7DCBC-4DE7-42BD-9456-F5BF51F8843B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120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44901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0.1</v>
      </c>
      <c r="H5" s="30"/>
      <c r="I5" s="152" t="s">
        <v>32</v>
      </c>
      <c r="J5" s="153"/>
      <c r="K5" s="34">
        <v>0.15</v>
      </c>
      <c r="L5" s="30"/>
      <c r="M5" s="152" t="s">
        <v>32</v>
      </c>
      <c r="N5" s="153"/>
      <c r="O5" s="34">
        <v>0.25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0.1</v>
      </c>
      <c r="L6" s="30"/>
      <c r="M6" s="150" t="s">
        <v>33</v>
      </c>
      <c r="N6" s="151"/>
      <c r="O6" s="7">
        <v>0.15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VLOOKUP(TSLA!B2:E2,Übersicht!B4:D1981,3,FALSE)</f>
        <v>243.84</v>
      </c>
      <c r="D8" s="30"/>
      <c r="E8" s="150" t="s">
        <v>102</v>
      </c>
      <c r="F8" s="151"/>
      <c r="G8" s="27">
        <v>10</v>
      </c>
      <c r="H8" s="30"/>
      <c r="I8" s="150" t="s">
        <v>101</v>
      </c>
      <c r="J8" s="151"/>
      <c r="K8" s="28">
        <f>IF(C36&gt;0,C36,C35)</f>
        <v>15.517011841011703</v>
      </c>
      <c r="L8" s="30"/>
      <c r="M8" s="150" t="s">
        <v>102</v>
      </c>
      <c r="N8" s="151"/>
      <c r="O8" s="27">
        <v>25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68.239999999999995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3.5</v>
      </c>
      <c r="D10" s="30"/>
      <c r="E10" s="5">
        <v>0</v>
      </c>
      <c r="F10" s="77">
        <f>C10</f>
        <v>3.5</v>
      </c>
      <c r="G10" s="78" t="s">
        <v>19</v>
      </c>
      <c r="H10" s="30"/>
      <c r="I10" s="5">
        <v>0</v>
      </c>
      <c r="J10" s="77">
        <f>C10</f>
        <v>3.5</v>
      </c>
      <c r="K10" s="78" t="s">
        <v>19</v>
      </c>
      <c r="L10" s="30"/>
      <c r="M10" s="5">
        <v>0</v>
      </c>
      <c r="N10" s="77">
        <f>C10</f>
        <v>3.5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5</v>
      </c>
      <c r="D11" s="30"/>
      <c r="E11" s="5">
        <v>1</v>
      </c>
      <c r="F11" s="77">
        <f>F10*(1+$G$5)</f>
        <v>3.8500000000000005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4.0249999999999995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4.375</v>
      </c>
      <c r="O11" s="79">
        <f t="shared" ref="O11:O20" si="2">N11*$O$7/(1+$C$6)^M11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0</v>
      </c>
      <c r="D12" s="30"/>
      <c r="E12" s="5">
        <v>2</v>
      </c>
      <c r="F12" s="77">
        <f>F11*(1+$G$5)</f>
        <v>4.2350000000000012</v>
      </c>
      <c r="G12" s="79">
        <f t="shared" si="0"/>
        <v>0</v>
      </c>
      <c r="H12" s="30"/>
      <c r="I12" s="5">
        <v>2</v>
      </c>
      <c r="J12" s="77">
        <f>J11*(1+$K$5)</f>
        <v>4.6287499999999993</v>
      </c>
      <c r="K12" s="79">
        <f t="shared" si="1"/>
        <v>0</v>
      </c>
      <c r="L12" s="30"/>
      <c r="M12" s="5">
        <v>2</v>
      </c>
      <c r="N12" s="77">
        <f t="shared" ref="N12:N15" si="3">N11*(1+$O$5)</f>
        <v>5.46875</v>
      </c>
      <c r="O12" s="79">
        <f t="shared" si="2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4.6585000000000019</v>
      </c>
      <c r="G13" s="79">
        <f t="shared" si="0"/>
        <v>0</v>
      </c>
      <c r="H13" s="30"/>
      <c r="I13" s="5">
        <v>3</v>
      </c>
      <c r="J13" s="77">
        <f>J12*(1+$K$5)</f>
        <v>5.3230624999999989</v>
      </c>
      <c r="K13" s="79">
        <f t="shared" si="1"/>
        <v>0</v>
      </c>
      <c r="L13" s="30"/>
      <c r="M13" s="5">
        <v>3</v>
      </c>
      <c r="N13" s="77">
        <f t="shared" si="3"/>
        <v>6.8359375</v>
      </c>
      <c r="O13" s="79">
        <f t="shared" si="2"/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5.1243500000000024</v>
      </c>
      <c r="G14" s="79">
        <f t="shared" si="0"/>
        <v>0</v>
      </c>
      <c r="H14" s="30"/>
      <c r="I14" s="5">
        <v>4</v>
      </c>
      <c r="J14" s="77">
        <f>J13*(1+$K$5)</f>
        <v>6.1215218749999982</v>
      </c>
      <c r="K14" s="79">
        <f t="shared" si="1"/>
        <v>0</v>
      </c>
      <c r="L14" s="30"/>
      <c r="M14" s="5">
        <v>4</v>
      </c>
      <c r="N14" s="77">
        <f t="shared" si="3"/>
        <v>8.544921875</v>
      </c>
      <c r="O14" s="79">
        <f t="shared" si="2"/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1</v>
      </c>
      <c r="D15" s="30"/>
      <c r="E15" s="5">
        <v>5</v>
      </c>
      <c r="F15" s="77">
        <f>F14*(1+$G$5)</f>
        <v>5.6367850000000033</v>
      </c>
      <c r="G15" s="79">
        <f t="shared" si="0"/>
        <v>0</v>
      </c>
      <c r="H15" s="30"/>
      <c r="I15" s="5">
        <v>5</v>
      </c>
      <c r="J15" s="77">
        <f>J14*(1+$K$5)</f>
        <v>7.0397501562499976</v>
      </c>
      <c r="K15" s="79">
        <f t="shared" si="1"/>
        <v>0</v>
      </c>
      <c r="L15" s="30"/>
      <c r="M15" s="5">
        <v>5</v>
      </c>
      <c r="N15" s="77">
        <f t="shared" si="3"/>
        <v>10.68115234375</v>
      </c>
      <c r="O15" s="79">
        <f t="shared" si="2"/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77">
        <f>F15*(1+$G$6)</f>
        <v>5.9186242500000033</v>
      </c>
      <c r="G16" s="79">
        <f t="shared" si="0"/>
        <v>0</v>
      </c>
      <c r="H16" s="30"/>
      <c r="I16" s="5">
        <v>6</v>
      </c>
      <c r="J16" s="77">
        <f>J15*(1+$K$6)</f>
        <v>7.7437251718749982</v>
      </c>
      <c r="K16" s="79">
        <f t="shared" si="1"/>
        <v>0</v>
      </c>
      <c r="L16" s="30"/>
      <c r="M16" s="5">
        <v>6</v>
      </c>
      <c r="N16" s="77">
        <f>N15*(1+$O$6)</f>
        <v>12.283325195312498</v>
      </c>
      <c r="O16" s="79">
        <f t="shared" si="2"/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77">
        <f>F16*(1+$G$6)</f>
        <v>6.2145554625000035</v>
      </c>
      <c r="G17" s="79">
        <f t="shared" si="0"/>
        <v>0</v>
      </c>
      <c r="H17" s="30"/>
      <c r="I17" s="5">
        <v>7</v>
      </c>
      <c r="J17" s="77">
        <f t="shared" ref="J17:J20" si="4">J16*(1+$K$6)</f>
        <v>8.5180976890624986</v>
      </c>
      <c r="K17" s="79">
        <f t="shared" si="1"/>
        <v>0</v>
      </c>
      <c r="L17" s="30"/>
      <c r="M17" s="5">
        <v>7</v>
      </c>
      <c r="N17" s="77">
        <f t="shared" ref="N17:N20" si="5">N16*(1+$O$6)</f>
        <v>14.125823974609371</v>
      </c>
      <c r="O17" s="79">
        <f t="shared" si="2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6.5252832356250039</v>
      </c>
      <c r="G18" s="79">
        <f t="shared" si="0"/>
        <v>0</v>
      </c>
      <c r="H18" s="30"/>
      <c r="I18" s="5">
        <v>8</v>
      </c>
      <c r="J18" s="77">
        <f t="shared" si="4"/>
        <v>9.3699074579687487</v>
      </c>
      <c r="K18" s="79">
        <f t="shared" si="1"/>
        <v>0</v>
      </c>
      <c r="L18" s="30"/>
      <c r="M18" s="5">
        <v>8</v>
      </c>
      <c r="N18" s="77">
        <f t="shared" si="5"/>
        <v>16.244697570800774</v>
      </c>
      <c r="O18" s="79">
        <f t="shared" si="2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77">
        <f>F18*(1+$G$6)</f>
        <v>6.8515473974062546</v>
      </c>
      <c r="G19" s="79">
        <f t="shared" si="0"/>
        <v>0</v>
      </c>
      <c r="H19" s="30"/>
      <c r="I19" s="5">
        <v>9</v>
      </c>
      <c r="J19" s="77">
        <f t="shared" si="4"/>
        <v>10.306898203765625</v>
      </c>
      <c r="K19" s="79">
        <f t="shared" si="1"/>
        <v>0</v>
      </c>
      <c r="L19" s="30"/>
      <c r="M19" s="5">
        <v>9</v>
      </c>
      <c r="N19" s="77">
        <f t="shared" si="5"/>
        <v>18.681402206420888</v>
      </c>
      <c r="O19" s="79">
        <f t="shared" si="2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2</v>
      </c>
      <c r="D20" s="30"/>
      <c r="E20" s="6">
        <v>10</v>
      </c>
      <c r="F20" s="80">
        <f>F19*(1+$G$6)</f>
        <v>7.194124767276568</v>
      </c>
      <c r="G20" s="81">
        <f t="shared" si="0"/>
        <v>0</v>
      </c>
      <c r="H20" s="30"/>
      <c r="I20" s="6">
        <v>10</v>
      </c>
      <c r="J20" s="80">
        <f t="shared" si="4"/>
        <v>11.337588024142189</v>
      </c>
      <c r="K20" s="81">
        <f t="shared" si="1"/>
        <v>0</v>
      </c>
      <c r="L20" s="30"/>
      <c r="M20" s="6">
        <v>10</v>
      </c>
      <c r="N20" s="80">
        <f t="shared" si="5"/>
        <v>21.483612537384019</v>
      </c>
      <c r="O20" s="81">
        <f t="shared" si="2"/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77">
        <f>F20*G8+$C$11+$C$12</f>
        <v>76.941247672765684</v>
      </c>
      <c r="G21" s="79">
        <f>SUM(G11:G20)</f>
        <v>0</v>
      </c>
      <c r="H21" s="30"/>
      <c r="I21" s="72" t="s">
        <v>25</v>
      </c>
      <c r="J21" s="77">
        <f>J20*K8+$C$11+$C$12</f>
        <v>180.92548761912681</v>
      </c>
      <c r="K21" s="79">
        <f>SUM(K11:K20)</f>
        <v>0</v>
      </c>
      <c r="L21" s="30"/>
      <c r="M21" s="72" t="s">
        <v>25</v>
      </c>
      <c r="N21" s="77">
        <f>N20*O8+$C$11+$C$12</f>
        <v>542.09031343460049</v>
      </c>
      <c r="O21" s="79">
        <f>SUM(O11:O20)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4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3</v>
      </c>
      <c r="D23" s="30"/>
      <c r="E23" s="8" t="s">
        <v>100</v>
      </c>
      <c r="F23" s="100">
        <f>((F21+G21)/C8)^(1/E20)-1</f>
        <v>-0.10894312066619827</v>
      </c>
      <c r="G23" s="9"/>
      <c r="H23" s="30"/>
      <c r="I23" s="10" t="s">
        <v>100</v>
      </c>
      <c r="J23" s="101">
        <f>((J21+K21)/C8)^(1/I20)-1</f>
        <v>-2.9401803032872875E-2</v>
      </c>
      <c r="K23" s="11"/>
      <c r="L23" s="30"/>
      <c r="M23" s="12" t="s">
        <v>100</v>
      </c>
      <c r="N23" s="102">
        <f>((N21+O21)/C8)^(1/M20)-1</f>
        <v>8.3170116359958524E-2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>
        <v>2</v>
      </c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1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2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2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2.0714285714285716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3.6655612244897967E-2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6.4445397750937106E-2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15.517011841011703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E25:E36"/>
    <mergeCell ref="F25:J36"/>
    <mergeCell ref="E7:F7"/>
    <mergeCell ref="I7:J7"/>
    <mergeCell ref="M7:N7"/>
    <mergeCell ref="E8:F8"/>
    <mergeCell ref="I8:J8"/>
    <mergeCell ref="M8:N8"/>
    <mergeCell ref="E5:F5"/>
    <mergeCell ref="I5:J5"/>
    <mergeCell ref="M5:N5"/>
    <mergeCell ref="E6:F6"/>
    <mergeCell ref="I6:J6"/>
    <mergeCell ref="M6:N6"/>
    <mergeCell ref="C2:E2"/>
    <mergeCell ref="I2:K2"/>
    <mergeCell ref="M2:O2"/>
    <mergeCell ref="E4:G4"/>
    <mergeCell ref="I4:K4"/>
    <mergeCell ref="M4:O4"/>
  </mergeCells>
  <hyperlinks>
    <hyperlink ref="G2" location="Übersicht!A1" display="Übersicht" xr:uid="{0AC8FAFB-F834-40AD-A13B-5D5265677955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0043AD-A197-48B0-8D5E-C5E173A22C84}">
          <x14:formula1>
            <xm:f>Zinsen!$A$2:$A$12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8572-ECC3-424C-9712-796D9708D306}">
  <sheetPr>
    <tabColor theme="4" tint="-0.249977111117893"/>
  </sheetPr>
  <dimension ref="A1:AI3061"/>
  <sheetViews>
    <sheetView zoomScale="110" zoomScaleNormal="110" workbookViewId="0">
      <selection activeCell="J20" sqref="J20"/>
    </sheetView>
  </sheetViews>
  <sheetFormatPr baseColWidth="10" defaultRowHeight="15" x14ac:dyDescent="0.25"/>
  <cols>
    <col min="1" max="1" width="3" style="30" customWidth="1"/>
    <col min="2" max="2" width="32.5703125" style="66" bestFit="1" customWidth="1"/>
    <col min="3" max="3" width="10" style="66" bestFit="1" customWidth="1"/>
    <col min="4" max="4" width="11.42578125" style="67"/>
    <col min="5" max="5" width="15.85546875" style="67" bestFit="1" customWidth="1"/>
    <col min="6" max="8" width="11.85546875" style="68" customWidth="1"/>
    <col min="9" max="9" width="5.7109375" style="68" bestFit="1" customWidth="1"/>
    <col min="10" max="10" width="12.5703125" style="92" customWidth="1"/>
    <col min="11" max="11" width="11.42578125" style="92" bestFit="1" customWidth="1"/>
    <col min="12" max="12" width="11.42578125" style="115" customWidth="1"/>
    <col min="13" max="14" width="11.42578125" style="64"/>
    <col min="15" max="15" width="3" style="30" customWidth="1"/>
    <col min="16" max="18" width="11.42578125" style="30"/>
    <col min="19" max="19" width="3" style="30" customWidth="1"/>
    <col min="20" max="35" width="11.42578125" style="30"/>
  </cols>
  <sheetData>
    <row r="1" spans="1:35" ht="15.75" thickBot="1" x14ac:dyDescent="0.3"/>
    <row r="2" spans="1:35" ht="15.75" thickBot="1" x14ac:dyDescent="0.3">
      <c r="B2" s="125" t="s">
        <v>5</v>
      </c>
      <c r="C2" s="125" t="s">
        <v>87</v>
      </c>
      <c r="D2" s="127" t="s">
        <v>34</v>
      </c>
      <c r="E2" s="127" t="s">
        <v>58</v>
      </c>
      <c r="F2" s="129" t="s">
        <v>103</v>
      </c>
      <c r="G2" s="130"/>
      <c r="H2" s="130"/>
      <c r="I2" s="95"/>
      <c r="J2" s="133" t="s">
        <v>81</v>
      </c>
      <c r="K2" s="133" t="s">
        <v>116</v>
      </c>
      <c r="L2" s="136" t="s">
        <v>118</v>
      </c>
      <c r="M2" s="131" t="s">
        <v>62</v>
      </c>
      <c r="N2" s="30"/>
      <c r="O2" s="54"/>
      <c r="P2" s="55"/>
      <c r="Q2" s="55"/>
      <c r="R2" s="55"/>
      <c r="S2" s="56"/>
    </row>
    <row r="3" spans="1:35" s="2" customFormat="1" ht="30" x14ac:dyDescent="0.25">
      <c r="A3" s="65"/>
      <c r="B3" s="126"/>
      <c r="C3" s="126"/>
      <c r="D3" s="128"/>
      <c r="E3" s="128"/>
      <c r="F3" s="91" t="s">
        <v>78</v>
      </c>
      <c r="G3" s="91" t="s">
        <v>79</v>
      </c>
      <c r="H3" s="91" t="s">
        <v>80</v>
      </c>
      <c r="I3" s="114" t="s">
        <v>115</v>
      </c>
      <c r="J3" s="134"/>
      <c r="K3" s="135"/>
      <c r="L3" s="137"/>
      <c r="M3" s="132"/>
      <c r="N3" s="65"/>
      <c r="O3" s="57"/>
      <c r="P3" s="119" t="s">
        <v>97</v>
      </c>
      <c r="Q3" s="120"/>
      <c r="R3" s="121"/>
      <c r="S3" s="58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15.75" thickBot="1" x14ac:dyDescent="0.3">
      <c r="B4" s="69" t="s">
        <v>112</v>
      </c>
      <c r="C4" s="67" t="s">
        <v>111</v>
      </c>
      <c r="D4" s="67">
        <v>136.63999999999999</v>
      </c>
      <c r="E4" s="67" t="s">
        <v>37</v>
      </c>
      <c r="F4" s="93">
        <f t="shared" ref="F4" ca="1" si="0">INDIRECT(C4&amp;"!$F$23")</f>
        <v>-1.24533127967007E-2</v>
      </c>
      <c r="G4" s="23">
        <f t="shared" ref="G4" ca="1" si="1">INDIRECT(C4&amp;"!$J$23")</f>
        <v>6.4521731529354254E-2</v>
      </c>
      <c r="H4" s="23">
        <f t="shared" ref="H4" ca="1" si="2">INDIRECT(C4&amp;"!$N$23")</f>
        <v>0.11701997892773908</v>
      </c>
      <c r="I4" s="96" t="s">
        <v>121</v>
      </c>
      <c r="J4" s="92">
        <f t="shared" ref="J4" ca="1" si="3">INDIRECT(C4&amp;"!$C$31")</f>
        <v>1.6428571428571428</v>
      </c>
      <c r="K4" s="92">
        <f t="shared" ref="K4" ca="1" si="4">INDIRECT(C4&amp;"!$C$9")</f>
        <v>22.37017543859649</v>
      </c>
      <c r="L4" s="115">
        <f t="shared" ref="L4" ca="1" si="5">INDIRECT(C4&amp;"!$K$8")</f>
        <v>16.653612582592185</v>
      </c>
      <c r="M4" s="64">
        <f t="shared" ref="M4" ca="1" si="6">INDIRECT(C4&amp;"!$C$4")</f>
        <v>45228</v>
      </c>
      <c r="O4" s="59"/>
      <c r="P4" s="122"/>
      <c r="Q4" s="123"/>
      <c r="R4" s="124"/>
      <c r="S4" s="60"/>
      <c r="U4" s="103"/>
    </row>
    <row r="5" spans="1:35" ht="15.75" thickBot="1" x14ac:dyDescent="0.3">
      <c r="B5" s="69" t="s">
        <v>61</v>
      </c>
      <c r="C5" s="67" t="s">
        <v>88</v>
      </c>
      <c r="D5" s="67">
        <v>195.71</v>
      </c>
      <c r="E5" s="67" t="s">
        <v>37</v>
      </c>
      <c r="F5" s="94">
        <f t="shared" ref="F5:F18" ca="1" si="7">INDIRECT(C5&amp;"!$F$23")</f>
        <v>-4.0455125390364888E-2</v>
      </c>
      <c r="G5" s="23">
        <f t="shared" ref="G5:G18" ca="1" si="8">INDIRECT(C5&amp;"!$J$23")</f>
        <v>3.2923542233731506E-3</v>
      </c>
      <c r="H5" s="23">
        <f t="shared" ref="H5:H18" ca="1" si="9">INDIRECT(C5&amp;"!$N$23")</f>
        <v>5.5833928013547363E-2</v>
      </c>
      <c r="I5" s="96" t="s">
        <v>121</v>
      </c>
      <c r="J5" s="92">
        <f t="shared" ref="J5:J14" ca="1" si="10">INDIRECT(C5&amp;"!$C$31")</f>
        <v>1.4285714285714286</v>
      </c>
      <c r="K5" s="92">
        <f t="shared" ref="K5:K18" ca="1" si="11">INDIRECT(C5&amp;"!$C$9")</f>
        <v>31.442622950819676</v>
      </c>
      <c r="L5" s="115">
        <f t="shared" ref="L5:L18" ca="1" si="12">INDIRECT(C5&amp;"!$K$8")</f>
        <v>15.64542854358033</v>
      </c>
      <c r="M5" s="99">
        <f t="shared" ref="M5:M18" ca="1" si="13">INDIRECT(C5&amp;"!$C$4")</f>
        <v>45180</v>
      </c>
      <c r="O5" s="61"/>
      <c r="P5" s="62"/>
      <c r="Q5" s="62"/>
      <c r="R5" s="62"/>
      <c r="S5" s="63"/>
      <c r="U5" s="103"/>
    </row>
    <row r="6" spans="1:35" x14ac:dyDescent="0.25">
      <c r="B6" s="69" t="s">
        <v>65</v>
      </c>
      <c r="C6" s="67" t="s">
        <v>89</v>
      </c>
      <c r="D6" s="67">
        <v>113.45</v>
      </c>
      <c r="E6" s="67" t="s">
        <v>37</v>
      </c>
      <c r="F6" s="94">
        <f t="shared" ca="1" si="7"/>
        <v>3.2738623944473355E-2</v>
      </c>
      <c r="G6" s="23">
        <f t="shared" ca="1" si="8"/>
        <v>0.12169448085328693</v>
      </c>
      <c r="H6" s="23">
        <f t="shared" ca="1" si="9"/>
        <v>0.15029057111013477</v>
      </c>
      <c r="I6" s="96" t="s">
        <v>121</v>
      </c>
      <c r="J6" s="92">
        <f t="shared" ca="1" si="10"/>
        <v>1.9285714285714286</v>
      </c>
      <c r="K6" s="92">
        <f t="shared" ca="1" si="11"/>
        <v>9.3999999999999986</v>
      </c>
      <c r="L6" s="115">
        <f t="shared" ca="1" si="12"/>
        <v>18.670319906752315</v>
      </c>
      <c r="M6" s="64">
        <f t="shared" ca="1" si="13"/>
        <v>45096</v>
      </c>
      <c r="U6" s="103"/>
    </row>
    <row r="7" spans="1:35" x14ac:dyDescent="0.25">
      <c r="B7" s="69" t="s">
        <v>104</v>
      </c>
      <c r="C7" s="67" t="s">
        <v>105</v>
      </c>
      <c r="D7" s="67">
        <v>22.77</v>
      </c>
      <c r="E7" s="67" t="s">
        <v>109</v>
      </c>
      <c r="F7" s="94">
        <f t="shared" ca="1" si="7"/>
        <v>3.4424843372236946E-2</v>
      </c>
      <c r="G7" s="23">
        <f t="shared" ca="1" si="8"/>
        <v>7.5677970732379141E-2</v>
      </c>
      <c r="H7" s="23">
        <f t="shared" ca="1" si="9"/>
        <v>0.1580373905477952</v>
      </c>
      <c r="I7" s="96" t="s">
        <v>121</v>
      </c>
      <c r="J7" s="92">
        <f t="shared" ca="1" si="10"/>
        <v>2.4285714285714284</v>
      </c>
      <c r="K7" s="92">
        <f t="shared" ca="1" si="11"/>
        <v>12.267692307692309</v>
      </c>
      <c r="L7" s="115">
        <f t="shared" ca="1" si="12"/>
        <v>8.6991063443559007</v>
      </c>
      <c r="M7" s="99">
        <f t="shared" ca="1" si="13"/>
        <v>45271</v>
      </c>
      <c r="U7" s="103"/>
    </row>
    <row r="8" spans="1:35" x14ac:dyDescent="0.25">
      <c r="B8" s="69" t="s">
        <v>113</v>
      </c>
      <c r="C8" s="67" t="s">
        <v>114</v>
      </c>
      <c r="D8" s="67">
        <v>46.07</v>
      </c>
      <c r="E8" s="67" t="s">
        <v>36</v>
      </c>
      <c r="F8" s="94">
        <f t="shared" ca="1" si="7"/>
        <v>-1.407474087823235E-2</v>
      </c>
      <c r="G8" s="23">
        <f t="shared" ca="1" si="8"/>
        <v>3.6953933322681598E-2</v>
      </c>
      <c r="H8" s="23">
        <f t="shared" ca="1" si="9"/>
        <v>8.9603219765595155E-2</v>
      </c>
      <c r="I8" s="96" t="s">
        <v>121</v>
      </c>
      <c r="J8" s="92">
        <f t="shared" ca="1" si="10"/>
        <v>2.5</v>
      </c>
      <c r="K8" s="92">
        <f t="shared" ca="1" si="11"/>
        <v>18.006153846153843</v>
      </c>
      <c r="L8" s="115">
        <f t="shared" ca="1" si="12"/>
        <v>11.302439997340603</v>
      </c>
      <c r="M8" s="99">
        <f t="shared" ca="1" si="13"/>
        <v>45164</v>
      </c>
      <c r="U8" s="103"/>
    </row>
    <row r="9" spans="1:35" x14ac:dyDescent="0.25">
      <c r="B9" s="69" t="s">
        <v>125</v>
      </c>
      <c r="C9" s="67" t="s">
        <v>126</v>
      </c>
      <c r="D9" s="67">
        <v>92.82</v>
      </c>
      <c r="E9" s="67" t="s">
        <v>37</v>
      </c>
      <c r="F9" s="94">
        <f t="shared" ref="F9" ca="1" si="14">INDIRECT(C9&amp;"!$F$23")</f>
        <v>-0.10870480850305564</v>
      </c>
      <c r="G9" s="23">
        <f t="shared" ref="G9" ca="1" si="15">INDIRECT(C9&amp;"!$J$23")</f>
        <v>-3.0544552312099293E-2</v>
      </c>
      <c r="H9" s="23">
        <f t="shared" ref="H9" ca="1" si="16">INDIRECT(C9&amp;"!$N$23")</f>
        <v>6.0959328929646173E-2</v>
      </c>
      <c r="I9" s="96" t="s">
        <v>121</v>
      </c>
      <c r="J9" s="92">
        <f t="shared" ref="J9" ca="1" si="17">INDIRECT(C9&amp;"!$C$31")</f>
        <v>2.5714285714285716</v>
      </c>
      <c r="K9" s="92">
        <f t="shared" ref="K9" ca="1" si="18">INDIRECT(C9&amp;"!$C$9")</f>
        <v>37.44</v>
      </c>
      <c r="L9" s="115">
        <f t="shared" ref="L9" ca="1" si="19">INDIRECT(C9&amp;"!$K$8")</f>
        <v>11.253290909052946</v>
      </c>
      <c r="M9" s="99">
        <f t="shared" ref="M9" ca="1" si="20">INDIRECT(C9&amp;"!$C$4")</f>
        <v>45187</v>
      </c>
      <c r="U9" s="103"/>
    </row>
    <row r="10" spans="1:35" x14ac:dyDescent="0.25">
      <c r="B10" s="69" t="s">
        <v>86</v>
      </c>
      <c r="C10" s="67" t="s">
        <v>90</v>
      </c>
      <c r="D10" s="67">
        <v>1.1200000000000001</v>
      </c>
      <c r="E10" s="67" t="s">
        <v>36</v>
      </c>
      <c r="F10" s="94">
        <f t="shared" ca="1" si="7"/>
        <v>0.1157399642999406</v>
      </c>
      <c r="G10" s="23">
        <f t="shared" ca="1" si="8"/>
        <v>0.17787734123973209</v>
      </c>
      <c r="H10" s="23">
        <f t="shared" ca="1" si="9"/>
        <v>0.23214706718384326</v>
      </c>
      <c r="I10" s="96" t="s">
        <v>121</v>
      </c>
      <c r="J10" s="92">
        <f t="shared" ca="1" si="10"/>
        <v>2.6428571428571428</v>
      </c>
      <c r="K10" s="92">
        <f t="shared" ca="1" si="11"/>
        <v>2.2000000000000006</v>
      </c>
      <c r="L10" s="115">
        <f t="shared" ca="1" si="12"/>
        <v>9.95712340736827</v>
      </c>
      <c r="M10" s="64">
        <f t="shared" ca="1" si="13"/>
        <v>45236</v>
      </c>
      <c r="U10" s="103"/>
    </row>
    <row r="11" spans="1:35" x14ac:dyDescent="0.25">
      <c r="B11" s="69" t="s">
        <v>52</v>
      </c>
      <c r="C11" s="67" t="s">
        <v>91</v>
      </c>
      <c r="D11" s="67">
        <v>42.7</v>
      </c>
      <c r="E11" s="67" t="s">
        <v>37</v>
      </c>
      <c r="F11" s="94">
        <f t="shared" ca="1" si="7"/>
        <v>-5.0878021717814637E-2</v>
      </c>
      <c r="G11" s="23">
        <f t="shared" ca="1" si="8"/>
        <v>1.6831999465896308E-2</v>
      </c>
      <c r="H11" s="23">
        <f t="shared" ca="1" si="9"/>
        <v>9.4868236776611159E-2</v>
      </c>
      <c r="I11" s="96" t="s">
        <v>121</v>
      </c>
      <c r="J11" s="92">
        <f t="shared" ca="1" si="10"/>
        <v>2.6428571428571428</v>
      </c>
      <c r="K11" s="92">
        <f t="shared" ca="1" si="11"/>
        <v>16</v>
      </c>
      <c r="L11" s="115">
        <f t="shared" ca="1" si="12"/>
        <v>8.9315822571384302</v>
      </c>
      <c r="M11" s="99">
        <f t="shared" ca="1" si="13"/>
        <v>45157</v>
      </c>
      <c r="U11" s="103"/>
    </row>
    <row r="12" spans="1:35" x14ac:dyDescent="0.25">
      <c r="B12" s="69" t="s">
        <v>64</v>
      </c>
      <c r="C12" s="67" t="s">
        <v>92</v>
      </c>
      <c r="D12" s="67">
        <v>332.75</v>
      </c>
      <c r="E12" s="67" t="s">
        <v>37</v>
      </c>
      <c r="F12" s="94">
        <f t="shared" ca="1" si="7"/>
        <v>-4.495452696091029E-2</v>
      </c>
      <c r="G12" s="23">
        <f t="shared" ca="1" si="8"/>
        <v>3.6297401473692981E-2</v>
      </c>
      <c r="H12" s="23">
        <f t="shared" ca="1" si="9"/>
        <v>7.4945903062901609E-2</v>
      </c>
      <c r="I12" s="96" t="s">
        <v>121</v>
      </c>
      <c r="J12" s="92">
        <f t="shared" ca="1" si="10"/>
        <v>1.9285714285714286</v>
      </c>
      <c r="K12" s="92">
        <f t="shared" ca="1" si="11"/>
        <v>26.512500000000003</v>
      </c>
      <c r="L12" s="115">
        <f t="shared" ca="1" si="12"/>
        <v>14.801450487225855</v>
      </c>
      <c r="M12" s="99">
        <f t="shared" ca="1" si="13"/>
        <v>45157</v>
      </c>
      <c r="U12" s="103"/>
    </row>
    <row r="13" spans="1:35" x14ac:dyDescent="0.25">
      <c r="B13" s="69" t="s">
        <v>70</v>
      </c>
      <c r="C13" s="67" t="s">
        <v>93</v>
      </c>
      <c r="D13" s="67">
        <v>306.5</v>
      </c>
      <c r="E13" s="67" t="s">
        <v>71</v>
      </c>
      <c r="F13" s="94">
        <f t="shared" ca="1" si="7"/>
        <v>1.9884816499255997E-2</v>
      </c>
      <c r="G13" s="23">
        <f t="shared" ca="1" si="8"/>
        <v>8.4004157536076374E-2</v>
      </c>
      <c r="H13" s="23">
        <f t="shared" ca="1" si="9"/>
        <v>0.16843416358857266</v>
      </c>
      <c r="I13" s="96" t="s">
        <v>121</v>
      </c>
      <c r="J13" s="92">
        <f t="shared" ca="1" si="10"/>
        <v>1.8571428571428572</v>
      </c>
      <c r="K13" s="92">
        <f t="shared" ca="1" si="11"/>
        <v>9.5500000000000007</v>
      </c>
      <c r="L13" s="115">
        <f t="shared" ca="1" si="12"/>
        <v>10.048856987755594</v>
      </c>
      <c r="M13" s="64">
        <f t="shared" ca="1" si="13"/>
        <v>45032</v>
      </c>
      <c r="U13" s="103"/>
    </row>
    <row r="14" spans="1:35" x14ac:dyDescent="0.25">
      <c r="B14" s="69" t="s">
        <v>84</v>
      </c>
      <c r="C14" s="67" t="s">
        <v>94</v>
      </c>
      <c r="D14" s="67">
        <v>453.76</v>
      </c>
      <c r="E14" s="67" t="s">
        <v>37</v>
      </c>
      <c r="F14" s="94">
        <f t="shared" ca="1" si="7"/>
        <v>-8.7073325431271664E-2</v>
      </c>
      <c r="G14" s="23">
        <f t="shared" ca="1" si="8"/>
        <v>-7.5402212245919698E-3</v>
      </c>
      <c r="H14" s="23">
        <f t="shared" ca="1" si="9"/>
        <v>6.3231084121179837E-2</v>
      </c>
      <c r="I14" s="96" t="s">
        <v>121</v>
      </c>
      <c r="J14" s="92">
        <f t="shared" ca="1" si="10"/>
        <v>2.0714285714285716</v>
      </c>
      <c r="K14" s="92">
        <f t="shared" ca="1" si="11"/>
        <v>38.896666666666668</v>
      </c>
      <c r="L14" s="115">
        <f t="shared" ca="1" si="12"/>
        <v>13.933643285806426</v>
      </c>
      <c r="M14" s="99">
        <f t="shared" ca="1" si="13"/>
        <v>45173</v>
      </c>
      <c r="U14" s="103"/>
    </row>
    <row r="15" spans="1:35" x14ac:dyDescent="0.25">
      <c r="B15" s="69" t="s">
        <v>68</v>
      </c>
      <c r="C15" s="67" t="s">
        <v>95</v>
      </c>
      <c r="D15" s="67">
        <v>4604</v>
      </c>
      <c r="E15" s="67" t="s">
        <v>19</v>
      </c>
      <c r="F15" s="94">
        <f t="shared" ca="1" si="7"/>
        <v>-1.3524304759109373E-3</v>
      </c>
      <c r="G15" s="23">
        <f t="shared" ca="1" si="8"/>
        <v>3.1309085350583077E-2</v>
      </c>
      <c r="H15" s="23">
        <f t="shared" ca="1" si="9"/>
        <v>6.3332008212743318E-2</v>
      </c>
      <c r="I15" s="96" t="s">
        <v>121</v>
      </c>
      <c r="J15" s="92" t="s">
        <v>19</v>
      </c>
      <c r="K15" s="92">
        <f t="shared" ca="1" si="11"/>
        <v>26.011299435028249</v>
      </c>
      <c r="L15" s="115">
        <f t="shared" ca="1" si="12"/>
        <v>17.5</v>
      </c>
      <c r="M15" s="99">
        <f t="shared" ca="1" si="13"/>
        <v>45180</v>
      </c>
      <c r="U15" s="103"/>
    </row>
    <row r="16" spans="1:35" ht="15.75" thickBot="1" x14ac:dyDescent="0.3">
      <c r="B16" s="69" t="s">
        <v>59</v>
      </c>
      <c r="C16" s="67" t="s">
        <v>59</v>
      </c>
      <c r="D16" s="67">
        <v>147.13999999999999</v>
      </c>
      <c r="E16" s="67" t="s">
        <v>36</v>
      </c>
      <c r="F16" s="94">
        <f t="shared" ca="1" si="7"/>
        <v>-4.181563914179276E-2</v>
      </c>
      <c r="G16" s="23">
        <f t="shared" ca="1" si="8"/>
        <v>5.6103276980652428E-3</v>
      </c>
      <c r="H16" s="23">
        <f t="shared" ca="1" si="9"/>
        <v>6.3246589773015893E-2</v>
      </c>
      <c r="I16" s="96" t="s">
        <v>121</v>
      </c>
      <c r="J16" s="92">
        <f t="shared" ref="J16:J18" ca="1" si="21">INDIRECT(C16&amp;"!$C$31")</f>
        <v>2</v>
      </c>
      <c r="K16" s="92">
        <f t="shared" ca="1" si="11"/>
        <v>35.722499999999997</v>
      </c>
      <c r="L16" s="115">
        <f t="shared" ca="1" si="12"/>
        <v>16.672516672516672</v>
      </c>
      <c r="M16" s="99">
        <f t="shared" ca="1" si="13"/>
        <v>45173</v>
      </c>
      <c r="U16" s="103"/>
    </row>
    <row r="17" spans="2:21" ht="15.75" thickBot="1" x14ac:dyDescent="0.3">
      <c r="B17" s="69" t="s">
        <v>76</v>
      </c>
      <c r="C17" s="67" t="s">
        <v>96</v>
      </c>
      <c r="D17" s="67">
        <v>46.02</v>
      </c>
      <c r="E17" s="67" t="s">
        <v>37</v>
      </c>
      <c r="F17" s="94">
        <f t="shared" ca="1" si="7"/>
        <v>-3.8760585014916416E-2</v>
      </c>
      <c r="G17" s="23">
        <f t="shared" ca="1" si="8"/>
        <v>2.68483463676783E-2</v>
      </c>
      <c r="H17" s="23">
        <f t="shared" ca="1" si="9"/>
        <v>8.0833575720144601E-2</v>
      </c>
      <c r="I17" s="96" t="s">
        <v>121</v>
      </c>
      <c r="J17" s="92">
        <f t="shared" ca="1" si="21"/>
        <v>2.5714285714285716</v>
      </c>
      <c r="K17" s="92">
        <f t="shared" ca="1" si="11"/>
        <v>19.452991452991455</v>
      </c>
      <c r="L17" s="115">
        <f t="shared" ca="1" si="12"/>
        <v>10.741777685914176</v>
      </c>
      <c r="M17" s="99">
        <f t="shared" ca="1" si="13"/>
        <v>44873</v>
      </c>
      <c r="P17" s="117" t="s">
        <v>63</v>
      </c>
      <c r="Q17" s="118"/>
      <c r="R17" s="73">
        <v>44794</v>
      </c>
      <c r="U17" s="103"/>
    </row>
    <row r="18" spans="2:21" x14ac:dyDescent="0.25">
      <c r="B18" s="69" t="s">
        <v>120</v>
      </c>
      <c r="C18" s="67" t="s">
        <v>119</v>
      </c>
      <c r="D18" s="67">
        <v>243.84</v>
      </c>
      <c r="E18" s="67" t="s">
        <v>37</v>
      </c>
      <c r="F18" s="94">
        <f t="shared" ca="1" si="7"/>
        <v>-0.10894312066619827</v>
      </c>
      <c r="G18" s="23">
        <f t="shared" ca="1" si="8"/>
        <v>-2.9401803032872875E-2</v>
      </c>
      <c r="H18" s="23">
        <f t="shared" ca="1" si="9"/>
        <v>8.3170116359958524E-2</v>
      </c>
      <c r="I18" s="96" t="s">
        <v>121</v>
      </c>
      <c r="J18" s="92">
        <f t="shared" ca="1" si="21"/>
        <v>2.0714285714285716</v>
      </c>
      <c r="K18" s="92">
        <f t="shared" ca="1" si="11"/>
        <v>68.239999999999995</v>
      </c>
      <c r="L18" s="115">
        <f t="shared" ca="1" si="12"/>
        <v>15.517011841011703</v>
      </c>
      <c r="M18" s="99">
        <f t="shared" ca="1" si="13"/>
        <v>44901</v>
      </c>
      <c r="P18" s="116"/>
      <c r="Q18" s="116"/>
      <c r="R18" s="64"/>
      <c r="U18" s="103"/>
    </row>
    <row r="19" spans="2:21" ht="15.75" thickBot="1" x14ac:dyDescent="0.3">
      <c r="F19" s="67"/>
      <c r="G19" s="67"/>
      <c r="H19" s="67"/>
      <c r="I19" s="67"/>
      <c r="U19" s="103"/>
    </row>
    <row r="20" spans="2:21" ht="15.75" thickBot="1" x14ac:dyDescent="0.3">
      <c r="F20" s="67"/>
      <c r="G20" s="67"/>
      <c r="H20" s="67"/>
      <c r="I20" s="67"/>
      <c r="P20" s="117" t="s">
        <v>63</v>
      </c>
      <c r="Q20" s="118"/>
      <c r="R20" s="73">
        <v>45271</v>
      </c>
      <c r="U20" s="103"/>
    </row>
    <row r="21" spans="2:21" x14ac:dyDescent="0.25">
      <c r="F21" s="67"/>
      <c r="G21" s="67"/>
      <c r="H21" s="67"/>
      <c r="I21" s="67"/>
      <c r="U21" s="103"/>
    </row>
    <row r="22" spans="2:21" x14ac:dyDescent="0.25">
      <c r="F22" s="67"/>
      <c r="G22" s="67"/>
      <c r="H22" s="67"/>
      <c r="I22" s="67"/>
      <c r="U22" s="103"/>
    </row>
    <row r="23" spans="2:21" x14ac:dyDescent="0.25">
      <c r="F23" s="67"/>
      <c r="G23" s="67"/>
      <c r="H23" s="67"/>
      <c r="I23" s="67"/>
      <c r="U23" s="103"/>
    </row>
    <row r="24" spans="2:21" x14ac:dyDescent="0.25">
      <c r="F24" s="67"/>
      <c r="G24" s="67"/>
      <c r="H24" s="67"/>
      <c r="I24" s="67"/>
      <c r="U24" s="103"/>
    </row>
    <row r="25" spans="2:21" x14ac:dyDescent="0.25">
      <c r="F25" s="67"/>
      <c r="G25" s="67"/>
      <c r="H25" s="67"/>
      <c r="I25" s="67"/>
      <c r="U25" s="103"/>
    </row>
    <row r="26" spans="2:21" x14ac:dyDescent="0.25">
      <c r="F26" s="67"/>
      <c r="G26" s="67"/>
      <c r="H26" s="67"/>
      <c r="I26" s="67"/>
      <c r="U26" s="103"/>
    </row>
    <row r="27" spans="2:21" x14ac:dyDescent="0.25">
      <c r="F27" s="67"/>
      <c r="G27" s="67"/>
      <c r="H27" s="67"/>
      <c r="I27" s="67"/>
      <c r="U27" s="103"/>
    </row>
    <row r="28" spans="2:21" x14ac:dyDescent="0.25">
      <c r="F28" s="67"/>
      <c r="G28" s="67"/>
      <c r="H28" s="67"/>
      <c r="I28" s="67"/>
      <c r="U28" s="103"/>
    </row>
    <row r="29" spans="2:21" x14ac:dyDescent="0.25">
      <c r="F29" s="67"/>
      <c r="G29" s="67"/>
      <c r="H29" s="67"/>
      <c r="I29" s="67"/>
      <c r="U29" s="103"/>
    </row>
    <row r="30" spans="2:21" x14ac:dyDescent="0.25">
      <c r="F30" s="67"/>
      <c r="G30" s="67"/>
      <c r="H30" s="67"/>
      <c r="I30" s="67"/>
      <c r="U30" s="103"/>
    </row>
    <row r="31" spans="2:21" x14ac:dyDescent="0.25">
      <c r="F31" s="67"/>
      <c r="G31" s="67"/>
      <c r="H31" s="67"/>
      <c r="I31" s="67"/>
      <c r="U31" s="103"/>
    </row>
    <row r="32" spans="2:21" x14ac:dyDescent="0.25">
      <c r="F32" s="67"/>
      <c r="G32" s="67"/>
      <c r="H32" s="67"/>
      <c r="I32" s="67"/>
      <c r="U32" s="103"/>
    </row>
    <row r="33" spans="6:9" x14ac:dyDescent="0.25">
      <c r="F33" s="67"/>
      <c r="G33" s="67"/>
      <c r="H33" s="67"/>
      <c r="I33" s="67"/>
    </row>
    <row r="34" spans="6:9" x14ac:dyDescent="0.25">
      <c r="F34" s="67"/>
      <c r="G34" s="67"/>
      <c r="H34" s="67"/>
      <c r="I34" s="67"/>
    </row>
    <row r="35" spans="6:9" x14ac:dyDescent="0.25">
      <c r="F35" s="67"/>
      <c r="G35" s="67"/>
      <c r="H35" s="67"/>
      <c r="I35" s="67"/>
    </row>
    <row r="36" spans="6:9" x14ac:dyDescent="0.25">
      <c r="F36" s="67"/>
      <c r="G36" s="67"/>
      <c r="H36" s="67"/>
      <c r="I36" s="67"/>
    </row>
    <row r="37" spans="6:9" x14ac:dyDescent="0.25">
      <c r="F37" s="67"/>
      <c r="G37" s="67"/>
      <c r="H37" s="67"/>
      <c r="I37" s="67"/>
    </row>
    <row r="38" spans="6:9" x14ac:dyDescent="0.25">
      <c r="F38" s="67"/>
      <c r="G38" s="67"/>
      <c r="H38" s="67"/>
      <c r="I38" s="67"/>
    </row>
    <row r="39" spans="6:9" x14ac:dyDescent="0.25">
      <c r="F39" s="67"/>
      <c r="G39" s="67"/>
      <c r="H39" s="67"/>
      <c r="I39" s="67"/>
    </row>
    <row r="40" spans="6:9" x14ac:dyDescent="0.25">
      <c r="F40" s="67"/>
      <c r="G40" s="67"/>
      <c r="H40" s="67"/>
      <c r="I40" s="67"/>
    </row>
    <row r="41" spans="6:9" x14ac:dyDescent="0.25">
      <c r="F41" s="67"/>
      <c r="G41" s="67"/>
      <c r="H41" s="67"/>
      <c r="I41" s="67"/>
    </row>
    <row r="42" spans="6:9" x14ac:dyDescent="0.25">
      <c r="F42" s="67"/>
      <c r="G42" s="67"/>
      <c r="H42" s="67"/>
      <c r="I42" s="67"/>
    </row>
    <row r="43" spans="6:9" x14ac:dyDescent="0.25">
      <c r="F43" s="67"/>
      <c r="G43" s="67"/>
      <c r="H43" s="67"/>
      <c r="I43" s="67"/>
    </row>
    <row r="44" spans="6:9" x14ac:dyDescent="0.25">
      <c r="F44" s="67"/>
      <c r="G44" s="67"/>
      <c r="H44" s="67"/>
      <c r="I44" s="67"/>
    </row>
    <row r="45" spans="6:9" x14ac:dyDescent="0.25">
      <c r="F45" s="67"/>
      <c r="G45" s="67"/>
      <c r="H45" s="67"/>
      <c r="I45" s="67"/>
    </row>
    <row r="46" spans="6:9" x14ac:dyDescent="0.25">
      <c r="F46" s="67"/>
      <c r="G46" s="67"/>
      <c r="H46" s="67"/>
      <c r="I46" s="67"/>
    </row>
    <row r="47" spans="6:9" x14ac:dyDescent="0.25">
      <c r="F47" s="67"/>
      <c r="G47" s="67"/>
      <c r="H47" s="67"/>
      <c r="I47" s="67"/>
    </row>
    <row r="48" spans="6:9" x14ac:dyDescent="0.25">
      <c r="F48" s="67"/>
      <c r="G48" s="67"/>
      <c r="H48" s="67"/>
      <c r="I48" s="67"/>
    </row>
    <row r="49" spans="6:9" x14ac:dyDescent="0.25">
      <c r="F49" s="67"/>
      <c r="G49" s="67"/>
      <c r="H49" s="67"/>
      <c r="I49" s="67"/>
    </row>
    <row r="50" spans="6:9" x14ac:dyDescent="0.25">
      <c r="F50" s="67"/>
      <c r="G50" s="67"/>
      <c r="H50" s="67"/>
      <c r="I50" s="67"/>
    </row>
    <row r="51" spans="6:9" x14ac:dyDescent="0.25">
      <c r="F51" s="67"/>
      <c r="G51" s="67"/>
      <c r="H51" s="67"/>
      <c r="I51" s="67"/>
    </row>
    <row r="52" spans="6:9" x14ac:dyDescent="0.25">
      <c r="F52" s="67"/>
      <c r="G52" s="67"/>
      <c r="H52" s="67"/>
      <c r="I52" s="67"/>
    </row>
    <row r="53" spans="6:9" x14ac:dyDescent="0.25">
      <c r="F53" s="67"/>
      <c r="G53" s="67"/>
      <c r="H53" s="67"/>
      <c r="I53" s="67"/>
    </row>
    <row r="54" spans="6:9" x14ac:dyDescent="0.25">
      <c r="F54" s="67"/>
      <c r="G54" s="67"/>
      <c r="H54" s="67"/>
      <c r="I54" s="67"/>
    </row>
    <row r="55" spans="6:9" x14ac:dyDescent="0.25">
      <c r="F55" s="67"/>
      <c r="G55" s="67"/>
      <c r="H55" s="67"/>
      <c r="I55" s="67"/>
    </row>
    <row r="56" spans="6:9" x14ac:dyDescent="0.25">
      <c r="F56" s="67"/>
      <c r="G56" s="67"/>
      <c r="H56" s="67"/>
      <c r="I56" s="67"/>
    </row>
    <row r="57" spans="6:9" x14ac:dyDescent="0.25">
      <c r="F57" s="67"/>
      <c r="G57" s="67"/>
      <c r="H57" s="67"/>
      <c r="I57" s="67"/>
    </row>
    <row r="58" spans="6:9" x14ac:dyDescent="0.25">
      <c r="F58" s="67"/>
      <c r="G58" s="67"/>
      <c r="H58" s="67"/>
      <c r="I58" s="67"/>
    </row>
    <row r="59" spans="6:9" x14ac:dyDescent="0.25">
      <c r="F59" s="67"/>
      <c r="G59" s="67"/>
      <c r="H59" s="67"/>
      <c r="I59" s="67"/>
    </row>
    <row r="60" spans="6:9" x14ac:dyDescent="0.25">
      <c r="F60" s="67"/>
      <c r="G60" s="67"/>
      <c r="H60" s="67"/>
      <c r="I60" s="67"/>
    </row>
    <row r="61" spans="6:9" x14ac:dyDescent="0.25">
      <c r="F61" s="67"/>
      <c r="G61" s="67"/>
      <c r="H61" s="67"/>
      <c r="I61" s="67"/>
    </row>
    <row r="62" spans="6:9" x14ac:dyDescent="0.25">
      <c r="F62" s="67"/>
      <c r="G62" s="67"/>
      <c r="H62" s="67"/>
      <c r="I62" s="67"/>
    </row>
    <row r="63" spans="6:9" x14ac:dyDescent="0.25">
      <c r="F63" s="67"/>
      <c r="G63" s="67"/>
      <c r="H63" s="67"/>
      <c r="I63" s="67"/>
    </row>
    <row r="64" spans="6:9" x14ac:dyDescent="0.25">
      <c r="F64" s="67"/>
      <c r="G64" s="67"/>
      <c r="H64" s="67"/>
      <c r="I64" s="67"/>
    </row>
    <row r="65" spans="6:9" x14ac:dyDescent="0.25">
      <c r="F65" s="67"/>
      <c r="G65" s="67"/>
      <c r="H65" s="67"/>
      <c r="I65" s="67"/>
    </row>
    <row r="66" spans="6:9" x14ac:dyDescent="0.25">
      <c r="F66" s="67"/>
      <c r="G66" s="67"/>
      <c r="H66" s="67"/>
      <c r="I66" s="67"/>
    </row>
    <row r="67" spans="6:9" x14ac:dyDescent="0.25">
      <c r="F67" s="67"/>
      <c r="G67" s="67"/>
      <c r="H67" s="67"/>
      <c r="I67" s="67"/>
    </row>
    <row r="68" spans="6:9" x14ac:dyDescent="0.25">
      <c r="F68" s="67"/>
      <c r="G68" s="67"/>
      <c r="H68" s="67"/>
      <c r="I68" s="67"/>
    </row>
    <row r="69" spans="6:9" x14ac:dyDescent="0.25">
      <c r="F69" s="67"/>
      <c r="G69" s="67"/>
      <c r="H69" s="67"/>
      <c r="I69" s="67"/>
    </row>
    <row r="70" spans="6:9" x14ac:dyDescent="0.25">
      <c r="F70" s="67"/>
      <c r="G70" s="67"/>
      <c r="H70" s="67"/>
      <c r="I70" s="67"/>
    </row>
    <row r="71" spans="6:9" x14ac:dyDescent="0.25">
      <c r="F71" s="67"/>
      <c r="G71" s="67"/>
      <c r="H71" s="67"/>
      <c r="I71" s="67"/>
    </row>
    <row r="72" spans="6:9" x14ac:dyDescent="0.25">
      <c r="F72" s="67"/>
      <c r="G72" s="67"/>
      <c r="H72" s="67"/>
      <c r="I72" s="67"/>
    </row>
    <row r="73" spans="6:9" x14ac:dyDescent="0.25">
      <c r="F73" s="67"/>
      <c r="G73" s="67"/>
      <c r="H73" s="67"/>
      <c r="I73" s="67"/>
    </row>
    <row r="74" spans="6:9" x14ac:dyDescent="0.25">
      <c r="F74" s="67"/>
      <c r="G74" s="67"/>
      <c r="H74" s="67"/>
      <c r="I74" s="67"/>
    </row>
    <row r="75" spans="6:9" x14ac:dyDescent="0.25">
      <c r="F75" s="67"/>
      <c r="G75" s="67"/>
      <c r="H75" s="67"/>
      <c r="I75" s="67"/>
    </row>
    <row r="76" spans="6:9" x14ac:dyDescent="0.25">
      <c r="F76" s="67"/>
      <c r="G76" s="67"/>
      <c r="H76" s="67"/>
      <c r="I76" s="67"/>
    </row>
    <row r="77" spans="6:9" x14ac:dyDescent="0.25">
      <c r="F77" s="67"/>
      <c r="G77" s="67"/>
      <c r="H77" s="67"/>
      <c r="I77" s="67"/>
    </row>
    <row r="78" spans="6:9" x14ac:dyDescent="0.25">
      <c r="F78" s="67"/>
      <c r="G78" s="67"/>
      <c r="H78" s="67"/>
      <c r="I78" s="67"/>
    </row>
    <row r="79" spans="6:9" x14ac:dyDescent="0.25">
      <c r="F79" s="67"/>
      <c r="G79" s="67"/>
      <c r="H79" s="67"/>
      <c r="I79" s="67"/>
    </row>
    <row r="80" spans="6:9" x14ac:dyDescent="0.25">
      <c r="F80" s="67"/>
      <c r="G80" s="67"/>
      <c r="H80" s="67"/>
      <c r="I80" s="67"/>
    </row>
    <row r="81" spans="6:9" x14ac:dyDescent="0.25">
      <c r="F81" s="67"/>
      <c r="G81" s="67"/>
      <c r="H81" s="67"/>
      <c r="I81" s="67"/>
    </row>
    <row r="82" spans="6:9" x14ac:dyDescent="0.25">
      <c r="F82" s="67"/>
      <c r="G82" s="67"/>
      <c r="H82" s="67"/>
      <c r="I82" s="67"/>
    </row>
    <row r="83" spans="6:9" x14ac:dyDescent="0.25">
      <c r="F83" s="67"/>
      <c r="G83" s="67"/>
      <c r="H83" s="67"/>
      <c r="I83" s="67"/>
    </row>
    <row r="84" spans="6:9" x14ac:dyDescent="0.25">
      <c r="F84" s="67"/>
      <c r="G84" s="67"/>
      <c r="H84" s="67"/>
      <c r="I84" s="67"/>
    </row>
    <row r="85" spans="6:9" x14ac:dyDescent="0.25">
      <c r="F85" s="67"/>
      <c r="G85" s="67"/>
      <c r="H85" s="67"/>
      <c r="I85" s="67"/>
    </row>
    <row r="86" spans="6:9" x14ac:dyDescent="0.25">
      <c r="F86" s="67"/>
      <c r="G86" s="67"/>
      <c r="H86" s="67"/>
      <c r="I86" s="67"/>
    </row>
    <row r="87" spans="6:9" x14ac:dyDescent="0.25">
      <c r="F87" s="67"/>
      <c r="G87" s="67"/>
      <c r="H87" s="67"/>
      <c r="I87" s="67"/>
    </row>
    <row r="88" spans="6:9" x14ac:dyDescent="0.25">
      <c r="F88" s="67"/>
      <c r="G88" s="67"/>
      <c r="H88" s="67"/>
      <c r="I88" s="67"/>
    </row>
    <row r="89" spans="6:9" x14ac:dyDescent="0.25">
      <c r="F89" s="67"/>
      <c r="G89" s="67"/>
      <c r="H89" s="67"/>
      <c r="I89" s="67"/>
    </row>
    <row r="90" spans="6:9" x14ac:dyDescent="0.25">
      <c r="F90" s="67"/>
      <c r="G90" s="67"/>
      <c r="H90" s="67"/>
      <c r="I90" s="67"/>
    </row>
    <row r="91" spans="6:9" x14ac:dyDescent="0.25">
      <c r="F91" s="67"/>
      <c r="G91" s="67"/>
      <c r="H91" s="67"/>
      <c r="I91" s="67"/>
    </row>
    <row r="92" spans="6:9" x14ac:dyDescent="0.25">
      <c r="F92" s="67"/>
      <c r="G92" s="67"/>
      <c r="H92" s="67"/>
      <c r="I92" s="67"/>
    </row>
    <row r="93" spans="6:9" x14ac:dyDescent="0.25">
      <c r="F93" s="67"/>
      <c r="G93" s="67"/>
      <c r="H93" s="67"/>
      <c r="I93" s="67"/>
    </row>
    <row r="94" spans="6:9" x14ac:dyDescent="0.25">
      <c r="F94" s="67"/>
      <c r="G94" s="67"/>
      <c r="H94" s="67"/>
      <c r="I94" s="67"/>
    </row>
    <row r="95" spans="6:9" x14ac:dyDescent="0.25">
      <c r="F95" s="67"/>
      <c r="G95" s="67"/>
      <c r="H95" s="67"/>
      <c r="I95" s="67"/>
    </row>
    <row r="96" spans="6:9" x14ac:dyDescent="0.25">
      <c r="F96" s="67"/>
      <c r="G96" s="67"/>
      <c r="H96" s="67"/>
      <c r="I96" s="67"/>
    </row>
    <row r="97" spans="6:9" x14ac:dyDescent="0.25">
      <c r="F97" s="67"/>
      <c r="G97" s="67"/>
      <c r="H97" s="67"/>
      <c r="I97" s="67"/>
    </row>
    <row r="98" spans="6:9" x14ac:dyDescent="0.25">
      <c r="F98" s="67"/>
      <c r="G98" s="67"/>
      <c r="H98" s="67"/>
      <c r="I98" s="67"/>
    </row>
    <row r="99" spans="6:9" x14ac:dyDescent="0.25">
      <c r="F99" s="67"/>
      <c r="G99" s="67"/>
      <c r="H99" s="67"/>
      <c r="I99" s="67"/>
    </row>
    <row r="100" spans="6:9" x14ac:dyDescent="0.25">
      <c r="F100" s="67"/>
      <c r="G100" s="67"/>
      <c r="H100" s="67"/>
      <c r="I100" s="67"/>
    </row>
    <row r="101" spans="6:9" x14ac:dyDescent="0.25">
      <c r="F101" s="67"/>
      <c r="G101" s="67"/>
      <c r="H101" s="67"/>
      <c r="I101" s="67"/>
    </row>
    <row r="102" spans="6:9" x14ac:dyDescent="0.25">
      <c r="F102" s="67"/>
      <c r="G102" s="67"/>
      <c r="H102" s="67"/>
      <c r="I102" s="67"/>
    </row>
    <row r="103" spans="6:9" x14ac:dyDescent="0.25">
      <c r="F103" s="67"/>
      <c r="G103" s="67"/>
      <c r="H103" s="67"/>
      <c r="I103" s="67"/>
    </row>
    <row r="104" spans="6:9" x14ac:dyDescent="0.25">
      <c r="F104" s="67"/>
      <c r="G104" s="67"/>
      <c r="H104" s="67"/>
      <c r="I104" s="67"/>
    </row>
    <row r="105" spans="6:9" x14ac:dyDescent="0.25">
      <c r="F105" s="67"/>
      <c r="G105" s="67"/>
      <c r="H105" s="67"/>
      <c r="I105" s="67"/>
    </row>
    <row r="106" spans="6:9" x14ac:dyDescent="0.25">
      <c r="F106" s="67"/>
      <c r="G106" s="67"/>
      <c r="H106" s="67"/>
      <c r="I106" s="67"/>
    </row>
    <row r="107" spans="6:9" x14ac:dyDescent="0.25">
      <c r="F107" s="67"/>
      <c r="G107" s="67"/>
      <c r="H107" s="67"/>
      <c r="I107" s="67"/>
    </row>
    <row r="108" spans="6:9" x14ac:dyDescent="0.25">
      <c r="F108" s="67"/>
      <c r="G108" s="67"/>
      <c r="H108" s="67"/>
      <c r="I108" s="67"/>
    </row>
    <row r="109" spans="6:9" x14ac:dyDescent="0.25">
      <c r="F109" s="67"/>
      <c r="G109" s="67"/>
      <c r="H109" s="67"/>
      <c r="I109" s="67"/>
    </row>
    <row r="110" spans="6:9" x14ac:dyDescent="0.25">
      <c r="F110" s="67"/>
      <c r="G110" s="67"/>
      <c r="H110" s="67"/>
      <c r="I110" s="67"/>
    </row>
    <row r="111" spans="6:9" x14ac:dyDescent="0.25">
      <c r="F111" s="67"/>
      <c r="G111" s="67"/>
      <c r="H111" s="67"/>
      <c r="I111" s="67"/>
    </row>
    <row r="112" spans="6:9" x14ac:dyDescent="0.25">
      <c r="F112" s="67"/>
      <c r="G112" s="67"/>
      <c r="H112" s="67"/>
      <c r="I112" s="67"/>
    </row>
    <row r="113" spans="6:9" x14ac:dyDescent="0.25">
      <c r="F113" s="67"/>
      <c r="G113" s="67"/>
      <c r="H113" s="67"/>
      <c r="I113" s="67"/>
    </row>
    <row r="114" spans="6:9" x14ac:dyDescent="0.25">
      <c r="F114" s="67"/>
      <c r="G114" s="67"/>
      <c r="H114" s="67"/>
      <c r="I114" s="67"/>
    </row>
    <row r="115" spans="6:9" x14ac:dyDescent="0.25">
      <c r="F115" s="67"/>
      <c r="G115" s="67"/>
      <c r="H115" s="67"/>
      <c r="I115" s="67"/>
    </row>
    <row r="116" spans="6:9" x14ac:dyDescent="0.25">
      <c r="F116" s="67"/>
      <c r="G116" s="67"/>
      <c r="H116" s="67"/>
      <c r="I116" s="67"/>
    </row>
    <row r="117" spans="6:9" x14ac:dyDescent="0.25">
      <c r="F117" s="67"/>
      <c r="G117" s="67"/>
      <c r="H117" s="67"/>
      <c r="I117" s="67"/>
    </row>
    <row r="118" spans="6:9" x14ac:dyDescent="0.25">
      <c r="F118" s="67"/>
      <c r="G118" s="67"/>
      <c r="H118" s="67"/>
      <c r="I118" s="67"/>
    </row>
    <row r="119" spans="6:9" x14ac:dyDescent="0.25">
      <c r="F119" s="67"/>
      <c r="G119" s="67"/>
      <c r="H119" s="67"/>
      <c r="I119" s="67"/>
    </row>
    <row r="120" spans="6:9" x14ac:dyDescent="0.25">
      <c r="F120" s="67"/>
      <c r="G120" s="67"/>
      <c r="H120" s="67"/>
      <c r="I120" s="67"/>
    </row>
    <row r="121" spans="6:9" x14ac:dyDescent="0.25">
      <c r="F121" s="67"/>
      <c r="G121" s="67"/>
      <c r="H121" s="67"/>
      <c r="I121" s="67"/>
    </row>
    <row r="122" spans="6:9" x14ac:dyDescent="0.25">
      <c r="F122" s="67"/>
      <c r="G122" s="67"/>
      <c r="H122" s="67"/>
      <c r="I122" s="67"/>
    </row>
    <row r="123" spans="6:9" x14ac:dyDescent="0.25">
      <c r="F123" s="67"/>
      <c r="G123" s="67"/>
      <c r="H123" s="67"/>
      <c r="I123" s="67"/>
    </row>
    <row r="124" spans="6:9" x14ac:dyDescent="0.25">
      <c r="F124" s="67"/>
      <c r="G124" s="67"/>
      <c r="H124" s="67"/>
      <c r="I124" s="67"/>
    </row>
    <row r="125" spans="6:9" x14ac:dyDescent="0.25">
      <c r="F125" s="67"/>
      <c r="G125" s="67"/>
      <c r="H125" s="67"/>
      <c r="I125" s="67"/>
    </row>
    <row r="126" spans="6:9" x14ac:dyDescent="0.25">
      <c r="F126" s="67"/>
      <c r="G126" s="67"/>
      <c r="H126" s="67"/>
      <c r="I126" s="67"/>
    </row>
    <row r="127" spans="6:9" x14ac:dyDescent="0.25">
      <c r="F127" s="67"/>
      <c r="G127" s="67"/>
      <c r="H127" s="67"/>
      <c r="I127" s="67"/>
    </row>
    <row r="128" spans="6:9" x14ac:dyDescent="0.25">
      <c r="F128" s="67"/>
      <c r="G128" s="67"/>
      <c r="H128" s="67"/>
      <c r="I128" s="67"/>
    </row>
    <row r="129" spans="6:9" x14ac:dyDescent="0.25">
      <c r="F129" s="67"/>
      <c r="G129" s="67"/>
      <c r="H129" s="67"/>
      <c r="I129" s="67"/>
    </row>
    <row r="130" spans="6:9" x14ac:dyDescent="0.25">
      <c r="F130" s="67"/>
      <c r="G130" s="67"/>
      <c r="H130" s="67"/>
      <c r="I130" s="67"/>
    </row>
    <row r="131" spans="6:9" x14ac:dyDescent="0.25">
      <c r="F131" s="67"/>
      <c r="G131" s="67"/>
      <c r="H131" s="67"/>
      <c r="I131" s="67"/>
    </row>
    <row r="132" spans="6:9" x14ac:dyDescent="0.25">
      <c r="F132" s="67"/>
      <c r="G132" s="67"/>
      <c r="H132" s="67"/>
      <c r="I132" s="67"/>
    </row>
    <row r="133" spans="6:9" x14ac:dyDescent="0.25">
      <c r="F133" s="67"/>
      <c r="G133" s="67"/>
      <c r="H133" s="67"/>
      <c r="I133" s="67"/>
    </row>
    <row r="134" spans="6:9" x14ac:dyDescent="0.25">
      <c r="F134" s="67"/>
      <c r="G134" s="67"/>
      <c r="H134" s="67"/>
      <c r="I134" s="67"/>
    </row>
    <row r="135" spans="6:9" x14ac:dyDescent="0.25">
      <c r="F135" s="67"/>
      <c r="G135" s="67"/>
      <c r="H135" s="67"/>
      <c r="I135" s="67"/>
    </row>
    <row r="136" spans="6:9" x14ac:dyDescent="0.25">
      <c r="F136" s="67"/>
      <c r="G136" s="67"/>
      <c r="H136" s="67"/>
      <c r="I136" s="67"/>
    </row>
    <row r="137" spans="6:9" x14ac:dyDescent="0.25">
      <c r="F137" s="67"/>
      <c r="G137" s="67"/>
      <c r="H137" s="67"/>
      <c r="I137" s="67"/>
    </row>
    <row r="138" spans="6:9" x14ac:dyDescent="0.25">
      <c r="F138" s="67"/>
      <c r="G138" s="67"/>
      <c r="H138" s="67"/>
      <c r="I138" s="67"/>
    </row>
    <row r="139" spans="6:9" x14ac:dyDescent="0.25">
      <c r="F139" s="67"/>
      <c r="G139" s="67"/>
      <c r="H139" s="67"/>
      <c r="I139" s="67"/>
    </row>
    <row r="140" spans="6:9" x14ac:dyDescent="0.25">
      <c r="F140" s="67"/>
      <c r="G140" s="67"/>
      <c r="H140" s="67"/>
      <c r="I140" s="67"/>
    </row>
    <row r="141" spans="6:9" x14ac:dyDescent="0.25">
      <c r="F141" s="67"/>
      <c r="G141" s="67"/>
      <c r="H141" s="67"/>
      <c r="I141" s="67"/>
    </row>
    <row r="142" spans="6:9" x14ac:dyDescent="0.25">
      <c r="F142" s="67"/>
      <c r="G142" s="67"/>
      <c r="H142" s="67"/>
      <c r="I142" s="67"/>
    </row>
    <row r="143" spans="6:9" x14ac:dyDescent="0.25">
      <c r="F143" s="67"/>
      <c r="G143" s="67"/>
      <c r="H143" s="67"/>
      <c r="I143" s="67"/>
    </row>
    <row r="144" spans="6:9" x14ac:dyDescent="0.25">
      <c r="F144" s="67"/>
      <c r="G144" s="67"/>
      <c r="H144" s="67"/>
      <c r="I144" s="67"/>
    </row>
    <row r="145" spans="6:9" x14ac:dyDescent="0.25">
      <c r="F145" s="67"/>
      <c r="G145" s="67"/>
      <c r="H145" s="67"/>
      <c r="I145" s="67"/>
    </row>
    <row r="146" spans="6:9" x14ac:dyDescent="0.25">
      <c r="F146" s="67"/>
      <c r="G146" s="67"/>
      <c r="H146" s="67"/>
      <c r="I146" s="67"/>
    </row>
    <row r="147" spans="6:9" x14ac:dyDescent="0.25">
      <c r="F147" s="67"/>
      <c r="G147" s="67"/>
      <c r="H147" s="67"/>
      <c r="I147" s="67"/>
    </row>
    <row r="148" spans="6:9" x14ac:dyDescent="0.25">
      <c r="F148" s="67"/>
      <c r="G148" s="67"/>
      <c r="H148" s="67"/>
      <c r="I148" s="67"/>
    </row>
    <row r="149" spans="6:9" x14ac:dyDescent="0.25">
      <c r="F149" s="67"/>
      <c r="G149" s="67"/>
      <c r="H149" s="67"/>
      <c r="I149" s="67"/>
    </row>
    <row r="150" spans="6:9" x14ac:dyDescent="0.25">
      <c r="F150" s="67"/>
      <c r="G150" s="67"/>
      <c r="H150" s="67"/>
      <c r="I150" s="67"/>
    </row>
    <row r="151" spans="6:9" x14ac:dyDescent="0.25">
      <c r="F151" s="67"/>
      <c r="G151" s="67"/>
      <c r="H151" s="67"/>
      <c r="I151" s="67"/>
    </row>
    <row r="152" spans="6:9" x14ac:dyDescent="0.25">
      <c r="F152" s="67"/>
      <c r="G152" s="67"/>
      <c r="H152" s="67"/>
      <c r="I152" s="67"/>
    </row>
    <row r="153" spans="6:9" x14ac:dyDescent="0.25">
      <c r="F153" s="67"/>
      <c r="G153" s="67"/>
      <c r="H153" s="67"/>
      <c r="I153" s="67"/>
    </row>
    <row r="154" spans="6:9" x14ac:dyDescent="0.25">
      <c r="F154" s="67"/>
      <c r="G154" s="67"/>
      <c r="H154" s="67"/>
      <c r="I154" s="67"/>
    </row>
    <row r="155" spans="6:9" x14ac:dyDescent="0.25">
      <c r="F155" s="67"/>
      <c r="G155" s="67"/>
      <c r="H155" s="67"/>
      <c r="I155" s="67"/>
    </row>
    <row r="156" spans="6:9" x14ac:dyDescent="0.25">
      <c r="F156" s="67"/>
      <c r="G156" s="67"/>
      <c r="H156" s="67"/>
      <c r="I156" s="67"/>
    </row>
    <row r="157" spans="6:9" x14ac:dyDescent="0.25">
      <c r="F157" s="67"/>
      <c r="G157" s="67"/>
      <c r="H157" s="67"/>
      <c r="I157" s="67"/>
    </row>
    <row r="158" spans="6:9" x14ac:dyDescent="0.25">
      <c r="F158" s="67"/>
      <c r="G158" s="67"/>
      <c r="H158" s="67"/>
      <c r="I158" s="67"/>
    </row>
    <row r="159" spans="6:9" x14ac:dyDescent="0.25">
      <c r="F159" s="67"/>
      <c r="G159" s="67"/>
      <c r="H159" s="67"/>
      <c r="I159" s="67"/>
    </row>
    <row r="160" spans="6:9" x14ac:dyDescent="0.25">
      <c r="F160" s="67"/>
      <c r="G160" s="67"/>
      <c r="H160" s="67"/>
      <c r="I160" s="67"/>
    </row>
    <row r="161" spans="6:9" x14ac:dyDescent="0.25">
      <c r="F161" s="67"/>
      <c r="G161" s="67"/>
      <c r="H161" s="67"/>
      <c r="I161" s="67"/>
    </row>
    <row r="162" spans="6:9" x14ac:dyDescent="0.25">
      <c r="F162" s="67"/>
      <c r="G162" s="67"/>
      <c r="H162" s="67"/>
      <c r="I162" s="67"/>
    </row>
    <row r="163" spans="6:9" x14ac:dyDescent="0.25">
      <c r="F163" s="67"/>
      <c r="G163" s="67"/>
      <c r="H163" s="67"/>
      <c r="I163" s="67"/>
    </row>
    <row r="164" spans="6:9" x14ac:dyDescent="0.25">
      <c r="F164" s="67"/>
      <c r="G164" s="67"/>
      <c r="H164" s="67"/>
      <c r="I164" s="67"/>
    </row>
    <row r="165" spans="6:9" x14ac:dyDescent="0.25">
      <c r="F165" s="67"/>
      <c r="G165" s="67"/>
      <c r="H165" s="67"/>
      <c r="I165" s="67"/>
    </row>
    <row r="166" spans="6:9" x14ac:dyDescent="0.25">
      <c r="F166" s="67"/>
      <c r="G166" s="67"/>
      <c r="H166" s="67"/>
      <c r="I166" s="67"/>
    </row>
    <row r="167" spans="6:9" x14ac:dyDescent="0.25">
      <c r="F167" s="67"/>
      <c r="G167" s="67"/>
      <c r="H167" s="67"/>
      <c r="I167" s="67"/>
    </row>
    <row r="168" spans="6:9" x14ac:dyDescent="0.25">
      <c r="F168" s="67"/>
      <c r="G168" s="67"/>
      <c r="H168" s="67"/>
      <c r="I168" s="67"/>
    </row>
    <row r="169" spans="6:9" x14ac:dyDescent="0.25">
      <c r="F169" s="67"/>
      <c r="G169" s="67"/>
      <c r="H169" s="67"/>
      <c r="I169" s="67"/>
    </row>
    <row r="170" spans="6:9" x14ac:dyDescent="0.25">
      <c r="F170" s="67"/>
      <c r="G170" s="67"/>
      <c r="H170" s="67"/>
      <c r="I170" s="67"/>
    </row>
    <row r="171" spans="6:9" x14ac:dyDescent="0.25">
      <c r="F171" s="67"/>
      <c r="G171" s="67"/>
      <c r="H171" s="67"/>
      <c r="I171" s="67"/>
    </row>
    <row r="172" spans="6:9" x14ac:dyDescent="0.25">
      <c r="F172" s="67"/>
      <c r="G172" s="67"/>
      <c r="H172" s="67"/>
      <c r="I172" s="67"/>
    </row>
    <row r="173" spans="6:9" x14ac:dyDescent="0.25">
      <c r="F173" s="67"/>
      <c r="G173" s="67"/>
      <c r="H173" s="67"/>
      <c r="I173" s="67"/>
    </row>
    <row r="174" spans="6:9" x14ac:dyDescent="0.25">
      <c r="F174" s="67"/>
      <c r="G174" s="67"/>
      <c r="H174" s="67"/>
      <c r="I174" s="67"/>
    </row>
    <row r="175" spans="6:9" x14ac:dyDescent="0.25">
      <c r="F175" s="67"/>
      <c r="G175" s="67"/>
      <c r="H175" s="67"/>
      <c r="I175" s="67"/>
    </row>
    <row r="176" spans="6:9" x14ac:dyDescent="0.25">
      <c r="F176" s="67"/>
      <c r="G176" s="67"/>
      <c r="H176" s="67"/>
      <c r="I176" s="67"/>
    </row>
    <row r="177" spans="6:9" x14ac:dyDescent="0.25">
      <c r="F177" s="67"/>
      <c r="G177" s="67"/>
      <c r="H177" s="67"/>
      <c r="I177" s="67"/>
    </row>
    <row r="178" spans="6:9" x14ac:dyDescent="0.25">
      <c r="F178" s="67"/>
      <c r="G178" s="67"/>
      <c r="H178" s="67"/>
      <c r="I178" s="67"/>
    </row>
    <row r="179" spans="6:9" x14ac:dyDescent="0.25">
      <c r="F179" s="67"/>
      <c r="G179" s="67"/>
      <c r="H179" s="67"/>
      <c r="I179" s="67"/>
    </row>
    <row r="180" spans="6:9" x14ac:dyDescent="0.25">
      <c r="F180" s="67"/>
      <c r="G180" s="67"/>
      <c r="H180" s="67"/>
      <c r="I180" s="67"/>
    </row>
    <row r="181" spans="6:9" x14ac:dyDescent="0.25">
      <c r="F181" s="67"/>
      <c r="G181" s="67"/>
      <c r="H181" s="67"/>
      <c r="I181" s="67"/>
    </row>
    <row r="182" spans="6:9" x14ac:dyDescent="0.25">
      <c r="F182" s="67"/>
      <c r="G182" s="67"/>
      <c r="H182" s="67"/>
      <c r="I182" s="67"/>
    </row>
    <row r="183" spans="6:9" x14ac:dyDescent="0.25">
      <c r="F183" s="67"/>
      <c r="G183" s="67"/>
      <c r="H183" s="67"/>
      <c r="I183" s="67"/>
    </row>
    <row r="184" spans="6:9" x14ac:dyDescent="0.25">
      <c r="F184" s="67"/>
      <c r="G184" s="67"/>
      <c r="H184" s="67"/>
      <c r="I184" s="67"/>
    </row>
    <row r="185" spans="6:9" x14ac:dyDescent="0.25">
      <c r="F185" s="67"/>
      <c r="G185" s="67"/>
      <c r="H185" s="67"/>
      <c r="I185" s="67"/>
    </row>
    <row r="186" spans="6:9" x14ac:dyDescent="0.25">
      <c r="F186" s="67"/>
      <c r="G186" s="67"/>
      <c r="H186" s="67"/>
      <c r="I186" s="67"/>
    </row>
    <row r="187" spans="6:9" x14ac:dyDescent="0.25">
      <c r="F187" s="67"/>
      <c r="G187" s="67"/>
      <c r="H187" s="67"/>
      <c r="I187" s="67"/>
    </row>
    <row r="188" spans="6:9" x14ac:dyDescent="0.25">
      <c r="F188" s="67"/>
      <c r="G188" s="67"/>
      <c r="H188" s="67"/>
      <c r="I188" s="67"/>
    </row>
    <row r="189" spans="6:9" x14ac:dyDescent="0.25">
      <c r="F189" s="67"/>
      <c r="G189" s="67"/>
      <c r="H189" s="67"/>
      <c r="I189" s="67"/>
    </row>
    <row r="190" spans="6:9" x14ac:dyDescent="0.25">
      <c r="F190" s="67"/>
      <c r="G190" s="67"/>
      <c r="H190" s="67"/>
      <c r="I190" s="67"/>
    </row>
    <row r="191" spans="6:9" x14ac:dyDescent="0.25">
      <c r="F191" s="67"/>
      <c r="G191" s="67"/>
      <c r="H191" s="67"/>
      <c r="I191" s="67"/>
    </row>
    <row r="192" spans="6:9" x14ac:dyDescent="0.25">
      <c r="F192" s="67"/>
      <c r="G192" s="67"/>
      <c r="H192" s="67"/>
      <c r="I192" s="67"/>
    </row>
    <row r="193" spans="6:9" x14ac:dyDescent="0.25">
      <c r="F193" s="67"/>
      <c r="G193" s="67"/>
      <c r="H193" s="67"/>
      <c r="I193" s="67"/>
    </row>
    <row r="194" spans="6:9" x14ac:dyDescent="0.25">
      <c r="F194" s="67"/>
      <c r="G194" s="67"/>
      <c r="H194" s="67"/>
      <c r="I194" s="67"/>
    </row>
    <row r="195" spans="6:9" x14ac:dyDescent="0.25">
      <c r="F195" s="67"/>
      <c r="G195" s="67"/>
      <c r="H195" s="67"/>
      <c r="I195" s="67"/>
    </row>
    <row r="196" spans="6:9" x14ac:dyDescent="0.25">
      <c r="F196" s="67"/>
      <c r="G196" s="67"/>
      <c r="H196" s="67"/>
      <c r="I196" s="67"/>
    </row>
    <row r="197" spans="6:9" x14ac:dyDescent="0.25">
      <c r="F197" s="67"/>
      <c r="G197" s="67"/>
      <c r="H197" s="67"/>
      <c r="I197" s="67"/>
    </row>
    <row r="198" spans="6:9" x14ac:dyDescent="0.25">
      <c r="F198" s="67"/>
      <c r="G198" s="67"/>
      <c r="H198" s="67"/>
      <c r="I198" s="67"/>
    </row>
    <row r="199" spans="6:9" x14ac:dyDescent="0.25">
      <c r="F199" s="67"/>
      <c r="G199" s="67"/>
      <c r="H199" s="67"/>
      <c r="I199" s="67"/>
    </row>
    <row r="200" spans="6:9" x14ac:dyDescent="0.25">
      <c r="F200" s="67"/>
      <c r="G200" s="67"/>
      <c r="H200" s="67"/>
      <c r="I200" s="67"/>
    </row>
    <row r="201" spans="6:9" x14ac:dyDescent="0.25">
      <c r="F201" s="67"/>
      <c r="G201" s="67"/>
      <c r="H201" s="67"/>
      <c r="I201" s="67"/>
    </row>
    <row r="202" spans="6:9" x14ac:dyDescent="0.25">
      <c r="F202" s="67"/>
      <c r="G202" s="67"/>
      <c r="H202" s="67"/>
      <c r="I202" s="67"/>
    </row>
    <row r="203" spans="6:9" x14ac:dyDescent="0.25">
      <c r="F203" s="67"/>
      <c r="G203" s="67"/>
      <c r="H203" s="67"/>
      <c r="I203" s="67"/>
    </row>
    <row r="204" spans="6:9" x14ac:dyDescent="0.25">
      <c r="F204" s="67"/>
      <c r="G204" s="67"/>
      <c r="H204" s="67"/>
      <c r="I204" s="67"/>
    </row>
    <row r="205" spans="6:9" x14ac:dyDescent="0.25">
      <c r="F205" s="67"/>
      <c r="G205" s="67"/>
      <c r="H205" s="67"/>
      <c r="I205" s="67"/>
    </row>
    <row r="206" spans="6:9" x14ac:dyDescent="0.25">
      <c r="F206" s="67"/>
      <c r="G206" s="67"/>
      <c r="H206" s="67"/>
      <c r="I206" s="67"/>
    </row>
    <row r="207" spans="6:9" x14ac:dyDescent="0.25">
      <c r="F207" s="67"/>
      <c r="G207" s="67"/>
      <c r="H207" s="67"/>
      <c r="I207" s="67"/>
    </row>
    <row r="208" spans="6:9" x14ac:dyDescent="0.25">
      <c r="F208" s="67"/>
      <c r="G208" s="67"/>
      <c r="H208" s="67"/>
      <c r="I208" s="67"/>
    </row>
    <row r="209" spans="6:9" x14ac:dyDescent="0.25">
      <c r="F209" s="67"/>
      <c r="G209" s="67"/>
      <c r="H209" s="67"/>
      <c r="I209" s="67"/>
    </row>
    <row r="210" spans="6:9" x14ac:dyDescent="0.25">
      <c r="F210" s="67"/>
      <c r="G210" s="67"/>
      <c r="H210" s="67"/>
      <c r="I210" s="67"/>
    </row>
    <row r="211" spans="6:9" x14ac:dyDescent="0.25">
      <c r="F211" s="67"/>
      <c r="G211" s="67"/>
      <c r="H211" s="67"/>
      <c r="I211" s="67"/>
    </row>
    <row r="212" spans="6:9" x14ac:dyDescent="0.25">
      <c r="F212" s="67"/>
      <c r="G212" s="67"/>
      <c r="H212" s="67"/>
      <c r="I212" s="67"/>
    </row>
    <row r="213" spans="6:9" x14ac:dyDescent="0.25">
      <c r="F213" s="67"/>
      <c r="G213" s="67"/>
      <c r="H213" s="67"/>
      <c r="I213" s="67"/>
    </row>
    <row r="214" spans="6:9" x14ac:dyDescent="0.25">
      <c r="F214" s="67"/>
      <c r="G214" s="67"/>
      <c r="H214" s="67"/>
      <c r="I214" s="67"/>
    </row>
    <row r="215" spans="6:9" x14ac:dyDescent="0.25">
      <c r="F215" s="67"/>
      <c r="G215" s="67"/>
      <c r="H215" s="67"/>
      <c r="I215" s="67"/>
    </row>
    <row r="216" spans="6:9" x14ac:dyDescent="0.25">
      <c r="F216" s="67"/>
      <c r="G216" s="67"/>
      <c r="H216" s="67"/>
      <c r="I216" s="67"/>
    </row>
    <row r="217" spans="6:9" x14ac:dyDescent="0.25">
      <c r="F217" s="67"/>
      <c r="G217" s="67"/>
      <c r="H217" s="67"/>
      <c r="I217" s="67"/>
    </row>
    <row r="218" spans="6:9" x14ac:dyDescent="0.25">
      <c r="F218" s="67"/>
      <c r="G218" s="67"/>
      <c r="H218" s="67"/>
      <c r="I218" s="67"/>
    </row>
    <row r="219" spans="6:9" x14ac:dyDescent="0.25">
      <c r="F219" s="67"/>
      <c r="G219" s="67"/>
      <c r="H219" s="67"/>
      <c r="I219" s="67"/>
    </row>
    <row r="220" spans="6:9" x14ac:dyDescent="0.25">
      <c r="F220" s="67"/>
      <c r="G220" s="67"/>
      <c r="H220" s="67"/>
      <c r="I220" s="67"/>
    </row>
    <row r="221" spans="6:9" x14ac:dyDescent="0.25">
      <c r="F221" s="67"/>
      <c r="G221" s="67"/>
      <c r="H221" s="67"/>
      <c r="I221" s="67"/>
    </row>
    <row r="222" spans="6:9" x14ac:dyDescent="0.25">
      <c r="F222" s="67"/>
      <c r="G222" s="67"/>
      <c r="H222" s="67"/>
      <c r="I222" s="67"/>
    </row>
    <row r="223" spans="6:9" x14ac:dyDescent="0.25">
      <c r="F223" s="67"/>
      <c r="G223" s="67"/>
      <c r="H223" s="67"/>
      <c r="I223" s="67"/>
    </row>
    <row r="224" spans="6:9" x14ac:dyDescent="0.25">
      <c r="F224" s="67"/>
      <c r="G224" s="67"/>
      <c r="H224" s="67"/>
      <c r="I224" s="67"/>
    </row>
    <row r="225" spans="6:9" x14ac:dyDescent="0.25">
      <c r="F225" s="67"/>
      <c r="G225" s="67"/>
      <c r="H225" s="67"/>
      <c r="I225" s="67"/>
    </row>
    <row r="226" spans="6:9" x14ac:dyDescent="0.25">
      <c r="F226" s="67"/>
      <c r="G226" s="67"/>
      <c r="H226" s="67"/>
      <c r="I226" s="67"/>
    </row>
    <row r="227" spans="6:9" x14ac:dyDescent="0.25">
      <c r="F227" s="67"/>
      <c r="G227" s="67"/>
      <c r="H227" s="67"/>
      <c r="I227" s="67"/>
    </row>
    <row r="228" spans="6:9" x14ac:dyDescent="0.25">
      <c r="F228" s="67"/>
      <c r="G228" s="67"/>
      <c r="H228" s="67"/>
      <c r="I228" s="67"/>
    </row>
    <row r="229" spans="6:9" x14ac:dyDescent="0.25">
      <c r="F229" s="67"/>
      <c r="G229" s="67"/>
      <c r="H229" s="67"/>
      <c r="I229" s="67"/>
    </row>
    <row r="230" spans="6:9" x14ac:dyDescent="0.25">
      <c r="F230" s="67"/>
      <c r="G230" s="67"/>
      <c r="H230" s="67"/>
      <c r="I230" s="67"/>
    </row>
    <row r="231" spans="6:9" x14ac:dyDescent="0.25">
      <c r="F231" s="67"/>
      <c r="G231" s="67"/>
      <c r="H231" s="67"/>
      <c r="I231" s="67"/>
    </row>
    <row r="232" spans="6:9" x14ac:dyDescent="0.25">
      <c r="F232" s="67"/>
      <c r="G232" s="67"/>
      <c r="H232" s="67"/>
      <c r="I232" s="67"/>
    </row>
    <row r="233" spans="6:9" x14ac:dyDescent="0.25">
      <c r="F233" s="67"/>
      <c r="G233" s="67"/>
      <c r="H233" s="67"/>
      <c r="I233" s="67"/>
    </row>
    <row r="234" spans="6:9" x14ac:dyDescent="0.25">
      <c r="F234" s="67"/>
      <c r="G234" s="67"/>
      <c r="H234" s="67"/>
      <c r="I234" s="67"/>
    </row>
    <row r="235" spans="6:9" x14ac:dyDescent="0.25">
      <c r="F235" s="67"/>
      <c r="G235" s="67"/>
      <c r="H235" s="67"/>
      <c r="I235" s="67"/>
    </row>
    <row r="236" spans="6:9" x14ac:dyDescent="0.25">
      <c r="F236" s="67"/>
      <c r="G236" s="67"/>
      <c r="H236" s="67"/>
      <c r="I236" s="67"/>
    </row>
    <row r="237" spans="6:9" x14ac:dyDescent="0.25">
      <c r="F237" s="67"/>
      <c r="G237" s="67"/>
      <c r="H237" s="67"/>
      <c r="I237" s="67"/>
    </row>
    <row r="238" spans="6:9" x14ac:dyDescent="0.25">
      <c r="F238" s="67"/>
      <c r="G238" s="67"/>
      <c r="H238" s="67"/>
      <c r="I238" s="67"/>
    </row>
    <row r="239" spans="6:9" x14ac:dyDescent="0.25">
      <c r="F239" s="67"/>
      <c r="G239" s="67"/>
      <c r="H239" s="67"/>
      <c r="I239" s="67"/>
    </row>
    <row r="240" spans="6:9" x14ac:dyDescent="0.25">
      <c r="F240" s="67"/>
      <c r="G240" s="67"/>
      <c r="H240" s="67"/>
      <c r="I240" s="67"/>
    </row>
    <row r="241" spans="6:9" x14ac:dyDescent="0.25">
      <c r="F241" s="67"/>
      <c r="G241" s="67"/>
      <c r="H241" s="67"/>
      <c r="I241" s="67"/>
    </row>
    <row r="242" spans="6:9" x14ac:dyDescent="0.25">
      <c r="F242" s="67"/>
      <c r="G242" s="67"/>
      <c r="H242" s="67"/>
      <c r="I242" s="67"/>
    </row>
    <row r="243" spans="6:9" x14ac:dyDescent="0.25">
      <c r="F243" s="67"/>
      <c r="G243" s="67"/>
      <c r="H243" s="67"/>
      <c r="I243" s="67"/>
    </row>
    <row r="244" spans="6:9" x14ac:dyDescent="0.25">
      <c r="F244" s="67"/>
      <c r="G244" s="67"/>
      <c r="H244" s="67"/>
      <c r="I244" s="67"/>
    </row>
    <row r="245" spans="6:9" x14ac:dyDescent="0.25">
      <c r="F245" s="67"/>
      <c r="G245" s="67"/>
      <c r="H245" s="67"/>
      <c r="I245" s="67"/>
    </row>
    <row r="246" spans="6:9" x14ac:dyDescent="0.25">
      <c r="F246" s="67"/>
      <c r="G246" s="67"/>
      <c r="H246" s="67"/>
      <c r="I246" s="67"/>
    </row>
    <row r="247" spans="6:9" x14ac:dyDescent="0.25">
      <c r="F247" s="67"/>
      <c r="G247" s="67"/>
      <c r="H247" s="67"/>
      <c r="I247" s="67"/>
    </row>
    <row r="248" spans="6:9" x14ac:dyDescent="0.25">
      <c r="F248" s="67"/>
      <c r="G248" s="67"/>
      <c r="H248" s="67"/>
      <c r="I248" s="67"/>
    </row>
    <row r="249" spans="6:9" x14ac:dyDescent="0.25">
      <c r="F249" s="67"/>
      <c r="G249" s="67"/>
      <c r="H249" s="67"/>
      <c r="I249" s="67"/>
    </row>
    <row r="250" spans="6:9" x14ac:dyDescent="0.25">
      <c r="F250" s="67"/>
      <c r="G250" s="67"/>
      <c r="H250" s="67"/>
      <c r="I250" s="67"/>
    </row>
    <row r="251" spans="6:9" x14ac:dyDescent="0.25">
      <c r="F251" s="67"/>
      <c r="G251" s="67"/>
      <c r="H251" s="67"/>
      <c r="I251" s="67"/>
    </row>
    <row r="252" spans="6:9" x14ac:dyDescent="0.25">
      <c r="F252" s="67"/>
      <c r="G252" s="67"/>
      <c r="H252" s="67"/>
      <c r="I252" s="67"/>
    </row>
    <row r="253" spans="6:9" x14ac:dyDescent="0.25">
      <c r="F253" s="67"/>
      <c r="G253" s="67"/>
      <c r="H253" s="67"/>
      <c r="I253" s="67"/>
    </row>
    <row r="254" spans="6:9" x14ac:dyDescent="0.25">
      <c r="F254" s="67"/>
      <c r="G254" s="67"/>
      <c r="H254" s="67"/>
      <c r="I254" s="67"/>
    </row>
    <row r="255" spans="6:9" x14ac:dyDescent="0.25">
      <c r="F255" s="67"/>
      <c r="G255" s="67"/>
      <c r="H255" s="67"/>
      <c r="I255" s="67"/>
    </row>
    <row r="256" spans="6:9" x14ac:dyDescent="0.25">
      <c r="F256" s="67"/>
      <c r="G256" s="67"/>
      <c r="H256" s="67"/>
      <c r="I256" s="67"/>
    </row>
    <row r="257" spans="6:9" x14ac:dyDescent="0.25">
      <c r="F257" s="67"/>
      <c r="G257" s="67"/>
      <c r="H257" s="67"/>
      <c r="I257" s="67"/>
    </row>
    <row r="258" spans="6:9" x14ac:dyDescent="0.25">
      <c r="F258" s="67"/>
      <c r="G258" s="67"/>
      <c r="H258" s="67"/>
      <c r="I258" s="67"/>
    </row>
    <row r="259" spans="6:9" x14ac:dyDescent="0.25">
      <c r="F259" s="67"/>
      <c r="G259" s="67"/>
      <c r="H259" s="67"/>
      <c r="I259" s="67"/>
    </row>
    <row r="260" spans="6:9" x14ac:dyDescent="0.25">
      <c r="F260" s="67"/>
      <c r="G260" s="67"/>
      <c r="H260" s="67"/>
      <c r="I260" s="67"/>
    </row>
    <row r="261" spans="6:9" x14ac:dyDescent="0.25">
      <c r="F261" s="67"/>
      <c r="G261" s="67"/>
      <c r="H261" s="67"/>
      <c r="I261" s="67"/>
    </row>
    <row r="262" spans="6:9" x14ac:dyDescent="0.25">
      <c r="F262" s="67"/>
      <c r="G262" s="67"/>
      <c r="H262" s="67"/>
      <c r="I262" s="67"/>
    </row>
    <row r="263" spans="6:9" x14ac:dyDescent="0.25">
      <c r="F263" s="67"/>
      <c r="G263" s="67"/>
      <c r="H263" s="67"/>
      <c r="I263" s="67"/>
    </row>
    <row r="264" spans="6:9" x14ac:dyDescent="0.25">
      <c r="F264" s="67"/>
      <c r="G264" s="67"/>
      <c r="H264" s="67"/>
      <c r="I264" s="67"/>
    </row>
    <row r="265" spans="6:9" x14ac:dyDescent="0.25">
      <c r="F265" s="67"/>
      <c r="G265" s="67"/>
      <c r="H265" s="67"/>
      <c r="I265" s="67"/>
    </row>
    <row r="266" spans="6:9" x14ac:dyDescent="0.25">
      <c r="F266" s="67"/>
      <c r="G266" s="67"/>
      <c r="H266" s="67"/>
      <c r="I266" s="67"/>
    </row>
    <row r="267" spans="6:9" x14ac:dyDescent="0.25">
      <c r="F267" s="67"/>
      <c r="G267" s="67"/>
      <c r="H267" s="67"/>
      <c r="I267" s="67"/>
    </row>
    <row r="268" spans="6:9" x14ac:dyDescent="0.25">
      <c r="F268" s="67"/>
      <c r="G268" s="67"/>
      <c r="H268" s="67"/>
      <c r="I268" s="67"/>
    </row>
    <row r="269" spans="6:9" x14ac:dyDescent="0.25">
      <c r="F269" s="67"/>
      <c r="G269" s="67"/>
      <c r="H269" s="67"/>
      <c r="I269" s="67"/>
    </row>
    <row r="270" spans="6:9" x14ac:dyDescent="0.25">
      <c r="F270" s="67"/>
      <c r="G270" s="67"/>
      <c r="H270" s="67"/>
      <c r="I270" s="67"/>
    </row>
    <row r="271" spans="6:9" x14ac:dyDescent="0.25">
      <c r="F271" s="67"/>
      <c r="G271" s="67"/>
      <c r="H271" s="67"/>
      <c r="I271" s="67"/>
    </row>
    <row r="272" spans="6:9" x14ac:dyDescent="0.25">
      <c r="F272" s="67"/>
      <c r="G272" s="67"/>
      <c r="H272" s="67"/>
      <c r="I272" s="67"/>
    </row>
    <row r="273" spans="6:9" x14ac:dyDescent="0.25">
      <c r="F273" s="67"/>
      <c r="G273" s="67"/>
      <c r="H273" s="67"/>
      <c r="I273" s="67"/>
    </row>
    <row r="274" spans="6:9" x14ac:dyDescent="0.25">
      <c r="F274" s="67"/>
      <c r="G274" s="67"/>
      <c r="H274" s="67"/>
      <c r="I274" s="67"/>
    </row>
    <row r="275" spans="6:9" x14ac:dyDescent="0.25">
      <c r="F275" s="67"/>
      <c r="G275" s="67"/>
      <c r="H275" s="67"/>
      <c r="I275" s="67"/>
    </row>
    <row r="276" spans="6:9" x14ac:dyDescent="0.25">
      <c r="F276" s="67"/>
      <c r="G276" s="67"/>
      <c r="H276" s="67"/>
      <c r="I276" s="67"/>
    </row>
    <row r="277" spans="6:9" x14ac:dyDescent="0.25">
      <c r="F277" s="67"/>
      <c r="G277" s="67"/>
      <c r="H277" s="67"/>
      <c r="I277" s="67"/>
    </row>
    <row r="278" spans="6:9" x14ac:dyDescent="0.25">
      <c r="F278" s="67"/>
      <c r="G278" s="67"/>
      <c r="H278" s="67"/>
      <c r="I278" s="67"/>
    </row>
    <row r="279" spans="6:9" x14ac:dyDescent="0.25">
      <c r="F279" s="67"/>
      <c r="G279" s="67"/>
      <c r="H279" s="67"/>
      <c r="I279" s="67"/>
    </row>
    <row r="280" spans="6:9" x14ac:dyDescent="0.25">
      <c r="F280" s="67"/>
      <c r="G280" s="67"/>
      <c r="H280" s="67"/>
      <c r="I280" s="67"/>
    </row>
    <row r="281" spans="6:9" x14ac:dyDescent="0.25">
      <c r="F281" s="67"/>
      <c r="G281" s="67"/>
      <c r="H281" s="67"/>
      <c r="I281" s="67"/>
    </row>
    <row r="282" spans="6:9" x14ac:dyDescent="0.25">
      <c r="F282" s="67"/>
      <c r="G282" s="67"/>
      <c r="H282" s="67"/>
      <c r="I282" s="67"/>
    </row>
    <row r="283" spans="6:9" x14ac:dyDescent="0.25">
      <c r="F283" s="67"/>
      <c r="G283" s="67"/>
      <c r="H283" s="67"/>
      <c r="I283" s="67"/>
    </row>
    <row r="284" spans="6:9" x14ac:dyDescent="0.25">
      <c r="F284" s="67"/>
      <c r="G284" s="67"/>
      <c r="H284" s="67"/>
      <c r="I284" s="67"/>
    </row>
    <row r="285" spans="6:9" x14ac:dyDescent="0.25">
      <c r="F285" s="67"/>
      <c r="G285" s="67"/>
      <c r="H285" s="67"/>
      <c r="I285" s="67"/>
    </row>
    <row r="286" spans="6:9" x14ac:dyDescent="0.25">
      <c r="F286" s="67"/>
      <c r="G286" s="67"/>
      <c r="H286" s="67"/>
      <c r="I286" s="67"/>
    </row>
    <row r="287" spans="6:9" x14ac:dyDescent="0.25">
      <c r="F287" s="67"/>
      <c r="G287" s="67"/>
      <c r="H287" s="67"/>
      <c r="I287" s="67"/>
    </row>
    <row r="288" spans="6:9" x14ac:dyDescent="0.25">
      <c r="F288" s="67"/>
      <c r="G288" s="67"/>
      <c r="H288" s="67"/>
      <c r="I288" s="67"/>
    </row>
    <row r="289" spans="6:9" x14ac:dyDescent="0.25">
      <c r="F289" s="67"/>
      <c r="G289" s="67"/>
      <c r="H289" s="67"/>
      <c r="I289" s="67"/>
    </row>
    <row r="290" spans="6:9" x14ac:dyDescent="0.25">
      <c r="F290" s="67"/>
      <c r="G290" s="67"/>
      <c r="H290" s="67"/>
      <c r="I290" s="67"/>
    </row>
    <row r="291" spans="6:9" x14ac:dyDescent="0.25">
      <c r="F291" s="67"/>
      <c r="G291" s="67"/>
      <c r="H291" s="67"/>
      <c r="I291" s="67"/>
    </row>
    <row r="292" spans="6:9" x14ac:dyDescent="0.25">
      <c r="F292" s="67"/>
      <c r="G292" s="67"/>
      <c r="H292" s="67"/>
      <c r="I292" s="67"/>
    </row>
    <row r="293" spans="6:9" x14ac:dyDescent="0.25">
      <c r="F293" s="67"/>
      <c r="G293" s="67"/>
      <c r="H293" s="67"/>
      <c r="I293" s="67"/>
    </row>
    <row r="294" spans="6:9" x14ac:dyDescent="0.25">
      <c r="F294" s="67"/>
      <c r="G294" s="67"/>
      <c r="H294" s="67"/>
      <c r="I294" s="67"/>
    </row>
    <row r="295" spans="6:9" x14ac:dyDescent="0.25">
      <c r="F295" s="67"/>
      <c r="G295" s="67"/>
      <c r="H295" s="67"/>
      <c r="I295" s="67"/>
    </row>
    <row r="296" spans="6:9" x14ac:dyDescent="0.25">
      <c r="F296" s="67"/>
      <c r="G296" s="67"/>
      <c r="H296" s="67"/>
      <c r="I296" s="67"/>
    </row>
    <row r="297" spans="6:9" x14ac:dyDescent="0.25">
      <c r="F297" s="67"/>
      <c r="G297" s="67"/>
      <c r="H297" s="67"/>
      <c r="I297" s="67"/>
    </row>
    <row r="298" spans="6:9" x14ac:dyDescent="0.25">
      <c r="F298" s="67"/>
      <c r="G298" s="67"/>
      <c r="H298" s="67"/>
      <c r="I298" s="67"/>
    </row>
    <row r="299" spans="6:9" x14ac:dyDescent="0.25">
      <c r="F299" s="67"/>
      <c r="G299" s="67"/>
      <c r="H299" s="67"/>
      <c r="I299" s="67"/>
    </row>
    <row r="300" spans="6:9" x14ac:dyDescent="0.25">
      <c r="F300" s="67"/>
      <c r="G300" s="67"/>
      <c r="H300" s="67"/>
      <c r="I300" s="67"/>
    </row>
    <row r="301" spans="6:9" x14ac:dyDescent="0.25">
      <c r="F301" s="67"/>
      <c r="G301" s="67"/>
      <c r="H301" s="67"/>
      <c r="I301" s="67"/>
    </row>
    <row r="302" spans="6:9" x14ac:dyDescent="0.25">
      <c r="F302" s="67"/>
      <c r="G302" s="67"/>
      <c r="H302" s="67"/>
      <c r="I302" s="67"/>
    </row>
    <row r="303" spans="6:9" x14ac:dyDescent="0.25">
      <c r="F303" s="67"/>
      <c r="G303" s="67"/>
      <c r="H303" s="67"/>
      <c r="I303" s="67"/>
    </row>
    <row r="304" spans="6:9" x14ac:dyDescent="0.25">
      <c r="F304" s="67"/>
      <c r="G304" s="67"/>
      <c r="H304" s="67"/>
      <c r="I304" s="67"/>
    </row>
    <row r="305" spans="6:9" x14ac:dyDescent="0.25">
      <c r="F305" s="67"/>
      <c r="G305" s="67"/>
      <c r="H305" s="67"/>
      <c r="I305" s="67"/>
    </row>
    <row r="306" spans="6:9" x14ac:dyDescent="0.25">
      <c r="F306" s="67"/>
      <c r="G306" s="67"/>
      <c r="H306" s="67"/>
      <c r="I306" s="67"/>
    </row>
    <row r="307" spans="6:9" x14ac:dyDescent="0.25">
      <c r="F307" s="67"/>
      <c r="G307" s="67"/>
      <c r="H307" s="67"/>
      <c r="I307" s="67"/>
    </row>
    <row r="308" spans="6:9" x14ac:dyDescent="0.25">
      <c r="F308" s="67"/>
      <c r="G308" s="67"/>
      <c r="H308" s="67"/>
      <c r="I308" s="67"/>
    </row>
    <row r="309" spans="6:9" x14ac:dyDescent="0.25">
      <c r="F309" s="67"/>
      <c r="G309" s="67"/>
      <c r="H309" s="67"/>
      <c r="I309" s="67"/>
    </row>
    <row r="310" spans="6:9" x14ac:dyDescent="0.25">
      <c r="F310" s="67"/>
      <c r="G310" s="67"/>
      <c r="H310" s="67"/>
      <c r="I310" s="67"/>
    </row>
    <row r="311" spans="6:9" x14ac:dyDescent="0.25">
      <c r="F311" s="67"/>
      <c r="G311" s="67"/>
      <c r="H311" s="67"/>
      <c r="I311" s="67"/>
    </row>
    <row r="312" spans="6:9" x14ac:dyDescent="0.25">
      <c r="F312" s="67"/>
      <c r="G312" s="67"/>
      <c r="H312" s="67"/>
      <c r="I312" s="67"/>
    </row>
    <row r="313" spans="6:9" x14ac:dyDescent="0.25">
      <c r="F313" s="67"/>
      <c r="G313" s="67"/>
      <c r="H313" s="67"/>
      <c r="I313" s="67"/>
    </row>
    <row r="314" spans="6:9" x14ac:dyDescent="0.25">
      <c r="F314" s="67"/>
      <c r="G314" s="67"/>
      <c r="H314" s="67"/>
      <c r="I314" s="67"/>
    </row>
    <row r="315" spans="6:9" x14ac:dyDescent="0.25">
      <c r="F315" s="67"/>
      <c r="G315" s="67"/>
      <c r="H315" s="67"/>
      <c r="I315" s="67"/>
    </row>
    <row r="316" spans="6:9" x14ac:dyDescent="0.25">
      <c r="F316" s="67"/>
      <c r="G316" s="67"/>
      <c r="H316" s="67"/>
      <c r="I316" s="67"/>
    </row>
    <row r="317" spans="6:9" x14ac:dyDescent="0.25">
      <c r="F317" s="67"/>
      <c r="G317" s="67"/>
      <c r="H317" s="67"/>
      <c r="I317" s="67"/>
    </row>
    <row r="318" spans="6:9" x14ac:dyDescent="0.25">
      <c r="F318" s="67"/>
      <c r="G318" s="67"/>
      <c r="H318" s="67"/>
      <c r="I318" s="67"/>
    </row>
    <row r="319" spans="6:9" x14ac:dyDescent="0.25">
      <c r="F319" s="67"/>
      <c r="G319" s="67"/>
      <c r="H319" s="67"/>
      <c r="I319" s="67"/>
    </row>
    <row r="320" spans="6:9" x14ac:dyDescent="0.25">
      <c r="F320" s="67"/>
      <c r="G320" s="67"/>
      <c r="H320" s="67"/>
      <c r="I320" s="67"/>
    </row>
    <row r="321" spans="6:9" x14ac:dyDescent="0.25">
      <c r="F321" s="67"/>
      <c r="G321" s="67"/>
      <c r="H321" s="67"/>
      <c r="I321" s="67"/>
    </row>
    <row r="322" spans="6:9" x14ac:dyDescent="0.25">
      <c r="F322" s="67"/>
      <c r="G322" s="67"/>
      <c r="H322" s="67"/>
      <c r="I322" s="67"/>
    </row>
    <row r="323" spans="6:9" x14ac:dyDescent="0.25">
      <c r="F323" s="67"/>
      <c r="G323" s="67"/>
      <c r="H323" s="67"/>
      <c r="I323" s="67"/>
    </row>
    <row r="324" spans="6:9" x14ac:dyDescent="0.25">
      <c r="F324" s="67"/>
      <c r="G324" s="67"/>
      <c r="H324" s="67"/>
      <c r="I324" s="67"/>
    </row>
    <row r="325" spans="6:9" x14ac:dyDescent="0.25">
      <c r="F325" s="67"/>
      <c r="G325" s="67"/>
      <c r="H325" s="67"/>
      <c r="I325" s="67"/>
    </row>
    <row r="326" spans="6:9" x14ac:dyDescent="0.25">
      <c r="F326" s="67"/>
      <c r="G326" s="67"/>
      <c r="H326" s="67"/>
      <c r="I326" s="67"/>
    </row>
    <row r="327" spans="6:9" x14ac:dyDescent="0.25">
      <c r="F327" s="67"/>
      <c r="G327" s="67"/>
      <c r="H327" s="67"/>
      <c r="I327" s="67"/>
    </row>
    <row r="328" spans="6:9" x14ac:dyDescent="0.25">
      <c r="F328" s="67"/>
      <c r="G328" s="67"/>
      <c r="H328" s="67"/>
      <c r="I328" s="67"/>
    </row>
    <row r="329" spans="6:9" x14ac:dyDescent="0.25">
      <c r="F329" s="67"/>
      <c r="G329" s="67"/>
      <c r="H329" s="67"/>
      <c r="I329" s="67"/>
    </row>
    <row r="330" spans="6:9" x14ac:dyDescent="0.25">
      <c r="F330" s="67"/>
      <c r="G330" s="67"/>
      <c r="H330" s="67"/>
      <c r="I330" s="67"/>
    </row>
    <row r="331" spans="6:9" x14ac:dyDescent="0.25">
      <c r="F331" s="67"/>
      <c r="G331" s="67"/>
      <c r="H331" s="67"/>
      <c r="I331" s="67"/>
    </row>
    <row r="332" spans="6:9" x14ac:dyDescent="0.25">
      <c r="F332" s="67"/>
      <c r="G332" s="67"/>
      <c r="H332" s="67"/>
      <c r="I332" s="67"/>
    </row>
    <row r="333" spans="6:9" x14ac:dyDescent="0.25">
      <c r="F333" s="67"/>
      <c r="G333" s="67"/>
      <c r="H333" s="67"/>
      <c r="I333" s="67"/>
    </row>
    <row r="334" spans="6:9" x14ac:dyDescent="0.25">
      <c r="F334" s="67"/>
      <c r="G334" s="67"/>
      <c r="H334" s="67"/>
      <c r="I334" s="67"/>
    </row>
    <row r="335" spans="6:9" x14ac:dyDescent="0.25">
      <c r="F335" s="67"/>
      <c r="G335" s="67"/>
      <c r="H335" s="67"/>
      <c r="I335" s="67"/>
    </row>
    <row r="336" spans="6:9" x14ac:dyDescent="0.25">
      <c r="F336" s="67"/>
      <c r="G336" s="67"/>
      <c r="H336" s="67"/>
      <c r="I336" s="67"/>
    </row>
    <row r="337" spans="6:9" x14ac:dyDescent="0.25">
      <c r="F337" s="67"/>
      <c r="G337" s="67"/>
      <c r="H337" s="67"/>
      <c r="I337" s="67"/>
    </row>
    <row r="338" spans="6:9" x14ac:dyDescent="0.25">
      <c r="F338" s="67"/>
      <c r="G338" s="67"/>
      <c r="H338" s="67"/>
      <c r="I338" s="67"/>
    </row>
    <row r="339" spans="6:9" x14ac:dyDescent="0.25">
      <c r="F339" s="67"/>
      <c r="G339" s="67"/>
      <c r="H339" s="67"/>
      <c r="I339" s="67"/>
    </row>
    <row r="340" spans="6:9" x14ac:dyDescent="0.25">
      <c r="F340" s="67"/>
      <c r="G340" s="67"/>
      <c r="H340" s="67"/>
      <c r="I340" s="67"/>
    </row>
    <row r="341" spans="6:9" x14ac:dyDescent="0.25">
      <c r="F341" s="67"/>
      <c r="G341" s="67"/>
      <c r="H341" s="67"/>
      <c r="I341" s="67"/>
    </row>
    <row r="342" spans="6:9" x14ac:dyDescent="0.25">
      <c r="F342" s="67"/>
      <c r="G342" s="67"/>
      <c r="H342" s="67"/>
      <c r="I342" s="67"/>
    </row>
    <row r="343" spans="6:9" x14ac:dyDescent="0.25">
      <c r="F343" s="67"/>
      <c r="G343" s="67"/>
      <c r="H343" s="67"/>
      <c r="I343" s="67"/>
    </row>
    <row r="344" spans="6:9" x14ac:dyDescent="0.25">
      <c r="F344" s="67"/>
      <c r="G344" s="67"/>
      <c r="H344" s="67"/>
      <c r="I344" s="67"/>
    </row>
    <row r="345" spans="6:9" x14ac:dyDescent="0.25">
      <c r="F345" s="67"/>
      <c r="G345" s="67"/>
      <c r="H345" s="67"/>
      <c r="I345" s="67"/>
    </row>
    <row r="346" spans="6:9" x14ac:dyDescent="0.25">
      <c r="F346" s="67"/>
      <c r="G346" s="67"/>
      <c r="H346" s="67"/>
      <c r="I346" s="67"/>
    </row>
    <row r="347" spans="6:9" x14ac:dyDescent="0.25">
      <c r="F347" s="67"/>
      <c r="G347" s="67"/>
      <c r="H347" s="67"/>
      <c r="I347" s="67"/>
    </row>
    <row r="348" spans="6:9" x14ac:dyDescent="0.25">
      <c r="F348" s="67"/>
      <c r="G348" s="67"/>
      <c r="H348" s="67"/>
      <c r="I348" s="67"/>
    </row>
    <row r="349" spans="6:9" x14ac:dyDescent="0.25">
      <c r="F349" s="67"/>
      <c r="G349" s="67"/>
      <c r="H349" s="67"/>
      <c r="I349" s="67"/>
    </row>
    <row r="350" spans="6:9" x14ac:dyDescent="0.25">
      <c r="F350" s="67"/>
      <c r="G350" s="67"/>
      <c r="H350" s="67"/>
      <c r="I350" s="67"/>
    </row>
    <row r="351" spans="6:9" x14ac:dyDescent="0.25">
      <c r="F351" s="67"/>
      <c r="G351" s="67"/>
      <c r="H351" s="67"/>
      <c r="I351" s="67"/>
    </row>
    <row r="352" spans="6:9" x14ac:dyDescent="0.25">
      <c r="F352" s="67"/>
      <c r="G352" s="67"/>
      <c r="H352" s="67"/>
      <c r="I352" s="67"/>
    </row>
    <row r="353" spans="6:9" x14ac:dyDescent="0.25">
      <c r="F353" s="67"/>
      <c r="G353" s="67"/>
      <c r="H353" s="67"/>
      <c r="I353" s="67"/>
    </row>
    <row r="354" spans="6:9" x14ac:dyDescent="0.25">
      <c r="F354" s="67"/>
      <c r="G354" s="67"/>
      <c r="H354" s="67"/>
      <c r="I354" s="67"/>
    </row>
    <row r="355" spans="6:9" x14ac:dyDescent="0.25">
      <c r="F355" s="67"/>
      <c r="G355" s="67"/>
      <c r="H355" s="67"/>
      <c r="I355" s="67"/>
    </row>
    <row r="356" spans="6:9" x14ac:dyDescent="0.25">
      <c r="F356" s="67"/>
      <c r="G356" s="67"/>
      <c r="H356" s="67"/>
      <c r="I356" s="67"/>
    </row>
    <row r="357" spans="6:9" x14ac:dyDescent="0.25">
      <c r="F357" s="67"/>
      <c r="G357" s="67"/>
      <c r="H357" s="67"/>
      <c r="I357" s="67"/>
    </row>
    <row r="358" spans="6:9" x14ac:dyDescent="0.25">
      <c r="F358" s="67"/>
      <c r="G358" s="67"/>
      <c r="H358" s="67"/>
      <c r="I358" s="67"/>
    </row>
    <row r="359" spans="6:9" x14ac:dyDescent="0.25">
      <c r="F359" s="67"/>
      <c r="G359" s="67"/>
      <c r="H359" s="67"/>
      <c r="I359" s="67"/>
    </row>
    <row r="360" spans="6:9" x14ac:dyDescent="0.25">
      <c r="F360" s="67"/>
      <c r="G360" s="67"/>
      <c r="H360" s="67"/>
      <c r="I360" s="67"/>
    </row>
    <row r="361" spans="6:9" x14ac:dyDescent="0.25">
      <c r="F361" s="67"/>
      <c r="G361" s="67"/>
      <c r="H361" s="67"/>
      <c r="I361" s="67"/>
    </row>
    <row r="362" spans="6:9" x14ac:dyDescent="0.25">
      <c r="F362" s="67"/>
      <c r="G362" s="67"/>
      <c r="H362" s="67"/>
      <c r="I362" s="67"/>
    </row>
    <row r="363" spans="6:9" x14ac:dyDescent="0.25">
      <c r="F363" s="67"/>
      <c r="G363" s="67"/>
      <c r="H363" s="67"/>
      <c r="I363" s="67"/>
    </row>
    <row r="364" spans="6:9" x14ac:dyDescent="0.25">
      <c r="F364" s="67"/>
      <c r="G364" s="67"/>
      <c r="H364" s="67"/>
      <c r="I364" s="67"/>
    </row>
    <row r="365" spans="6:9" x14ac:dyDescent="0.25">
      <c r="F365" s="67"/>
      <c r="G365" s="67"/>
      <c r="H365" s="67"/>
      <c r="I365" s="67"/>
    </row>
    <row r="366" spans="6:9" x14ac:dyDescent="0.25">
      <c r="F366" s="67"/>
      <c r="G366" s="67"/>
      <c r="H366" s="67"/>
      <c r="I366" s="67"/>
    </row>
    <row r="367" spans="6:9" x14ac:dyDescent="0.25">
      <c r="F367" s="67"/>
      <c r="G367" s="67"/>
      <c r="H367" s="67"/>
      <c r="I367" s="67"/>
    </row>
    <row r="368" spans="6:9" x14ac:dyDescent="0.25">
      <c r="F368" s="67"/>
      <c r="G368" s="67"/>
      <c r="H368" s="67"/>
      <c r="I368" s="67"/>
    </row>
    <row r="369" spans="6:9" x14ac:dyDescent="0.25">
      <c r="F369" s="67"/>
      <c r="G369" s="67"/>
      <c r="H369" s="67"/>
      <c r="I369" s="67"/>
    </row>
    <row r="370" spans="6:9" x14ac:dyDescent="0.25">
      <c r="F370" s="67"/>
      <c r="G370" s="67"/>
      <c r="H370" s="67"/>
      <c r="I370" s="67"/>
    </row>
    <row r="371" spans="6:9" x14ac:dyDescent="0.25">
      <c r="F371" s="67"/>
      <c r="G371" s="67"/>
      <c r="H371" s="67"/>
      <c r="I371" s="67"/>
    </row>
    <row r="372" spans="6:9" x14ac:dyDescent="0.25">
      <c r="F372" s="67"/>
      <c r="G372" s="67"/>
      <c r="H372" s="67"/>
      <c r="I372" s="67"/>
    </row>
    <row r="373" spans="6:9" x14ac:dyDescent="0.25">
      <c r="F373" s="67"/>
      <c r="G373" s="67"/>
      <c r="H373" s="67"/>
      <c r="I373" s="67"/>
    </row>
    <row r="374" spans="6:9" x14ac:dyDescent="0.25">
      <c r="F374" s="67"/>
      <c r="G374" s="67"/>
      <c r="H374" s="67"/>
      <c r="I374" s="67"/>
    </row>
    <row r="375" spans="6:9" x14ac:dyDescent="0.25">
      <c r="F375" s="67"/>
      <c r="G375" s="67"/>
      <c r="H375" s="67"/>
      <c r="I375" s="67"/>
    </row>
    <row r="376" spans="6:9" x14ac:dyDescent="0.25">
      <c r="F376" s="67"/>
      <c r="G376" s="67"/>
      <c r="H376" s="67"/>
      <c r="I376" s="67"/>
    </row>
    <row r="377" spans="6:9" x14ac:dyDescent="0.25">
      <c r="F377" s="67"/>
      <c r="G377" s="67"/>
      <c r="H377" s="67"/>
      <c r="I377" s="67"/>
    </row>
    <row r="378" spans="6:9" x14ac:dyDescent="0.25">
      <c r="F378" s="67"/>
      <c r="G378" s="67"/>
      <c r="H378" s="67"/>
      <c r="I378" s="67"/>
    </row>
    <row r="379" spans="6:9" x14ac:dyDescent="0.25">
      <c r="F379" s="67"/>
      <c r="G379" s="67"/>
      <c r="H379" s="67"/>
      <c r="I379" s="67"/>
    </row>
    <row r="380" spans="6:9" x14ac:dyDescent="0.25">
      <c r="F380" s="67"/>
      <c r="G380" s="67"/>
      <c r="H380" s="67"/>
      <c r="I380" s="67"/>
    </row>
    <row r="381" spans="6:9" x14ac:dyDescent="0.25">
      <c r="F381" s="67"/>
      <c r="G381" s="67"/>
      <c r="H381" s="67"/>
      <c r="I381" s="67"/>
    </row>
    <row r="382" spans="6:9" x14ac:dyDescent="0.25">
      <c r="F382" s="67"/>
      <c r="G382" s="67"/>
      <c r="H382" s="67"/>
      <c r="I382" s="67"/>
    </row>
    <row r="383" spans="6:9" x14ac:dyDescent="0.25">
      <c r="F383" s="67"/>
      <c r="G383" s="67"/>
      <c r="H383" s="67"/>
      <c r="I383" s="67"/>
    </row>
    <row r="384" spans="6:9" x14ac:dyDescent="0.25">
      <c r="F384" s="67"/>
      <c r="G384" s="67"/>
      <c r="H384" s="67"/>
      <c r="I384" s="67"/>
    </row>
    <row r="385" spans="6:9" x14ac:dyDescent="0.25">
      <c r="F385" s="67"/>
      <c r="G385" s="67"/>
      <c r="H385" s="67"/>
      <c r="I385" s="67"/>
    </row>
    <row r="386" spans="6:9" x14ac:dyDescent="0.25">
      <c r="F386" s="67"/>
      <c r="G386" s="67"/>
      <c r="H386" s="67"/>
      <c r="I386" s="67"/>
    </row>
    <row r="387" spans="6:9" x14ac:dyDescent="0.25">
      <c r="F387" s="67"/>
      <c r="G387" s="67"/>
      <c r="H387" s="67"/>
      <c r="I387" s="67"/>
    </row>
    <row r="388" spans="6:9" x14ac:dyDescent="0.25">
      <c r="F388" s="67"/>
      <c r="G388" s="67"/>
      <c r="H388" s="67"/>
      <c r="I388" s="67"/>
    </row>
    <row r="389" spans="6:9" x14ac:dyDescent="0.25">
      <c r="F389" s="67"/>
      <c r="G389" s="67"/>
      <c r="H389" s="67"/>
      <c r="I389" s="67"/>
    </row>
    <row r="390" spans="6:9" x14ac:dyDescent="0.25">
      <c r="F390" s="67"/>
      <c r="G390" s="67"/>
      <c r="H390" s="67"/>
      <c r="I390" s="67"/>
    </row>
    <row r="391" spans="6:9" x14ac:dyDescent="0.25">
      <c r="F391" s="67"/>
      <c r="G391" s="67"/>
      <c r="H391" s="67"/>
      <c r="I391" s="67"/>
    </row>
    <row r="392" spans="6:9" x14ac:dyDescent="0.25">
      <c r="F392" s="67"/>
      <c r="G392" s="67"/>
      <c r="H392" s="67"/>
      <c r="I392" s="67"/>
    </row>
    <row r="393" spans="6:9" x14ac:dyDescent="0.25">
      <c r="F393" s="67"/>
      <c r="G393" s="67"/>
      <c r="H393" s="67"/>
      <c r="I393" s="67"/>
    </row>
    <row r="394" spans="6:9" x14ac:dyDescent="0.25">
      <c r="F394" s="67"/>
      <c r="G394" s="67"/>
      <c r="H394" s="67"/>
      <c r="I394" s="67"/>
    </row>
    <row r="395" spans="6:9" x14ac:dyDescent="0.25">
      <c r="F395" s="67"/>
      <c r="G395" s="67"/>
      <c r="H395" s="67"/>
      <c r="I395" s="67"/>
    </row>
    <row r="396" spans="6:9" x14ac:dyDescent="0.25">
      <c r="F396" s="67"/>
      <c r="G396" s="67"/>
      <c r="H396" s="67"/>
      <c r="I396" s="67"/>
    </row>
    <row r="397" spans="6:9" x14ac:dyDescent="0.25">
      <c r="F397" s="67"/>
      <c r="G397" s="67"/>
      <c r="H397" s="67"/>
      <c r="I397" s="67"/>
    </row>
    <row r="398" spans="6:9" x14ac:dyDescent="0.25">
      <c r="F398" s="67"/>
      <c r="G398" s="67"/>
      <c r="H398" s="67"/>
      <c r="I398" s="67"/>
    </row>
    <row r="399" spans="6:9" x14ac:dyDescent="0.25">
      <c r="F399" s="67"/>
      <c r="G399" s="67"/>
      <c r="H399" s="67"/>
      <c r="I399" s="67"/>
    </row>
    <row r="400" spans="6:9" x14ac:dyDescent="0.25">
      <c r="F400" s="67"/>
      <c r="G400" s="67"/>
      <c r="H400" s="67"/>
      <c r="I400" s="67"/>
    </row>
    <row r="401" spans="6:9" x14ac:dyDescent="0.25">
      <c r="F401" s="67"/>
      <c r="G401" s="67"/>
      <c r="H401" s="67"/>
      <c r="I401" s="67"/>
    </row>
    <row r="402" spans="6:9" x14ac:dyDescent="0.25">
      <c r="F402" s="67"/>
      <c r="G402" s="67"/>
      <c r="H402" s="67"/>
      <c r="I402" s="67"/>
    </row>
    <row r="403" spans="6:9" x14ac:dyDescent="0.25">
      <c r="F403" s="67"/>
      <c r="G403" s="67"/>
      <c r="H403" s="67"/>
      <c r="I403" s="67"/>
    </row>
    <row r="404" spans="6:9" x14ac:dyDescent="0.25">
      <c r="F404" s="67"/>
      <c r="G404" s="67"/>
      <c r="H404" s="67"/>
      <c r="I404" s="67"/>
    </row>
    <row r="405" spans="6:9" x14ac:dyDescent="0.25">
      <c r="F405" s="67"/>
      <c r="G405" s="67"/>
      <c r="H405" s="67"/>
      <c r="I405" s="67"/>
    </row>
    <row r="406" spans="6:9" x14ac:dyDescent="0.25">
      <c r="F406" s="67"/>
      <c r="G406" s="67"/>
      <c r="H406" s="67"/>
      <c r="I406" s="67"/>
    </row>
    <row r="407" spans="6:9" x14ac:dyDescent="0.25">
      <c r="F407" s="67"/>
      <c r="G407" s="67"/>
      <c r="H407" s="67"/>
      <c r="I407" s="67"/>
    </row>
    <row r="408" spans="6:9" x14ac:dyDescent="0.25">
      <c r="F408" s="67"/>
      <c r="G408" s="67"/>
      <c r="H408" s="67"/>
      <c r="I408" s="67"/>
    </row>
    <row r="409" spans="6:9" x14ac:dyDescent="0.25">
      <c r="F409" s="67"/>
      <c r="G409" s="67"/>
      <c r="H409" s="67"/>
      <c r="I409" s="67"/>
    </row>
    <row r="410" spans="6:9" x14ac:dyDescent="0.25">
      <c r="F410" s="67"/>
      <c r="G410" s="67"/>
      <c r="H410" s="67"/>
      <c r="I410" s="67"/>
    </row>
    <row r="411" spans="6:9" x14ac:dyDescent="0.25">
      <c r="F411" s="67"/>
      <c r="G411" s="67"/>
      <c r="H411" s="67"/>
      <c r="I411" s="67"/>
    </row>
    <row r="412" spans="6:9" x14ac:dyDescent="0.25">
      <c r="F412" s="67"/>
      <c r="G412" s="67"/>
      <c r="H412" s="67"/>
      <c r="I412" s="67"/>
    </row>
    <row r="413" spans="6:9" x14ac:dyDescent="0.25">
      <c r="F413" s="67"/>
      <c r="G413" s="67"/>
      <c r="H413" s="67"/>
      <c r="I413" s="67"/>
    </row>
    <row r="414" spans="6:9" x14ac:dyDescent="0.25">
      <c r="F414" s="67"/>
      <c r="G414" s="67"/>
      <c r="H414" s="67"/>
      <c r="I414" s="67"/>
    </row>
    <row r="415" spans="6:9" x14ac:dyDescent="0.25">
      <c r="F415" s="67"/>
      <c r="G415" s="67"/>
      <c r="H415" s="67"/>
      <c r="I415" s="67"/>
    </row>
    <row r="416" spans="6:9" x14ac:dyDescent="0.25">
      <c r="F416" s="67"/>
      <c r="G416" s="67"/>
      <c r="H416" s="67"/>
      <c r="I416" s="67"/>
    </row>
    <row r="417" spans="6:9" x14ac:dyDescent="0.25">
      <c r="F417" s="67"/>
      <c r="G417" s="67"/>
      <c r="H417" s="67"/>
      <c r="I417" s="67"/>
    </row>
    <row r="418" spans="6:9" x14ac:dyDescent="0.25">
      <c r="F418" s="67"/>
      <c r="G418" s="67"/>
      <c r="H418" s="67"/>
      <c r="I418" s="67"/>
    </row>
    <row r="419" spans="6:9" x14ac:dyDescent="0.25">
      <c r="F419" s="67"/>
      <c r="G419" s="67"/>
      <c r="H419" s="67"/>
      <c r="I419" s="67"/>
    </row>
    <row r="420" spans="6:9" x14ac:dyDescent="0.25">
      <c r="F420" s="67"/>
      <c r="G420" s="67"/>
      <c r="H420" s="67"/>
      <c r="I420" s="67"/>
    </row>
    <row r="421" spans="6:9" x14ac:dyDescent="0.25">
      <c r="F421" s="67"/>
      <c r="G421" s="67"/>
      <c r="H421" s="67"/>
      <c r="I421" s="67"/>
    </row>
    <row r="422" spans="6:9" x14ac:dyDescent="0.25">
      <c r="F422" s="67"/>
      <c r="G422" s="67"/>
      <c r="H422" s="67"/>
      <c r="I422" s="67"/>
    </row>
    <row r="423" spans="6:9" x14ac:dyDescent="0.25">
      <c r="F423" s="67"/>
      <c r="G423" s="67"/>
      <c r="H423" s="67"/>
      <c r="I423" s="67"/>
    </row>
    <row r="424" spans="6:9" x14ac:dyDescent="0.25">
      <c r="F424" s="67"/>
      <c r="G424" s="67"/>
      <c r="H424" s="67"/>
      <c r="I424" s="67"/>
    </row>
    <row r="425" spans="6:9" x14ac:dyDescent="0.25">
      <c r="F425" s="67"/>
      <c r="G425" s="67"/>
      <c r="H425" s="67"/>
      <c r="I425" s="67"/>
    </row>
    <row r="426" spans="6:9" x14ac:dyDescent="0.25">
      <c r="F426" s="67"/>
      <c r="G426" s="67"/>
      <c r="H426" s="67"/>
      <c r="I426" s="67"/>
    </row>
    <row r="427" spans="6:9" x14ac:dyDescent="0.25">
      <c r="F427" s="67"/>
      <c r="G427" s="67"/>
      <c r="H427" s="67"/>
      <c r="I427" s="67"/>
    </row>
    <row r="428" spans="6:9" x14ac:dyDescent="0.25">
      <c r="F428" s="67"/>
      <c r="G428" s="67"/>
      <c r="H428" s="67"/>
      <c r="I428" s="67"/>
    </row>
    <row r="429" spans="6:9" x14ac:dyDescent="0.25">
      <c r="F429" s="67"/>
      <c r="G429" s="67"/>
      <c r="H429" s="67"/>
      <c r="I429" s="67"/>
    </row>
    <row r="430" spans="6:9" x14ac:dyDescent="0.25">
      <c r="F430" s="67"/>
      <c r="G430" s="67"/>
      <c r="H430" s="67"/>
      <c r="I430" s="67"/>
    </row>
    <row r="431" spans="6:9" x14ac:dyDescent="0.25">
      <c r="F431" s="67"/>
      <c r="G431" s="67"/>
      <c r="H431" s="67"/>
      <c r="I431" s="67"/>
    </row>
    <row r="432" spans="6:9" x14ac:dyDescent="0.25">
      <c r="F432" s="67"/>
      <c r="G432" s="67"/>
      <c r="H432" s="67"/>
      <c r="I432" s="67"/>
    </row>
    <row r="433" spans="6:9" x14ac:dyDescent="0.25">
      <c r="F433" s="67"/>
      <c r="G433" s="67"/>
      <c r="H433" s="67"/>
      <c r="I433" s="67"/>
    </row>
    <row r="434" spans="6:9" x14ac:dyDescent="0.25">
      <c r="F434" s="67"/>
      <c r="G434" s="67"/>
      <c r="H434" s="67"/>
      <c r="I434" s="67"/>
    </row>
    <row r="435" spans="6:9" x14ac:dyDescent="0.25">
      <c r="F435" s="67"/>
      <c r="G435" s="67"/>
      <c r="H435" s="67"/>
      <c r="I435" s="67"/>
    </row>
    <row r="436" spans="6:9" x14ac:dyDescent="0.25">
      <c r="F436" s="67"/>
      <c r="G436" s="67"/>
      <c r="H436" s="67"/>
      <c r="I436" s="67"/>
    </row>
    <row r="437" spans="6:9" x14ac:dyDescent="0.25">
      <c r="F437" s="67"/>
      <c r="G437" s="67"/>
      <c r="H437" s="67"/>
      <c r="I437" s="67"/>
    </row>
    <row r="438" spans="6:9" x14ac:dyDescent="0.25">
      <c r="F438" s="67"/>
      <c r="G438" s="67"/>
      <c r="H438" s="67"/>
      <c r="I438" s="67"/>
    </row>
    <row r="439" spans="6:9" x14ac:dyDescent="0.25">
      <c r="F439" s="67"/>
      <c r="G439" s="67"/>
      <c r="H439" s="67"/>
      <c r="I439" s="67"/>
    </row>
    <row r="440" spans="6:9" x14ac:dyDescent="0.25">
      <c r="F440" s="67"/>
      <c r="G440" s="67"/>
      <c r="H440" s="67"/>
      <c r="I440" s="67"/>
    </row>
    <row r="441" spans="6:9" x14ac:dyDescent="0.25">
      <c r="F441" s="67"/>
      <c r="G441" s="67"/>
      <c r="H441" s="67"/>
      <c r="I441" s="67"/>
    </row>
    <row r="442" spans="6:9" x14ac:dyDescent="0.25">
      <c r="F442" s="67"/>
      <c r="G442" s="67"/>
      <c r="H442" s="67"/>
      <c r="I442" s="67"/>
    </row>
    <row r="443" spans="6:9" x14ac:dyDescent="0.25">
      <c r="F443" s="67"/>
      <c r="G443" s="67"/>
      <c r="H443" s="67"/>
      <c r="I443" s="67"/>
    </row>
    <row r="444" spans="6:9" x14ac:dyDescent="0.25">
      <c r="F444" s="67"/>
      <c r="G444" s="67"/>
      <c r="H444" s="67"/>
      <c r="I444" s="67"/>
    </row>
    <row r="445" spans="6:9" x14ac:dyDescent="0.25">
      <c r="F445" s="67"/>
      <c r="G445" s="67"/>
      <c r="H445" s="67"/>
      <c r="I445" s="67"/>
    </row>
    <row r="446" spans="6:9" x14ac:dyDescent="0.25">
      <c r="F446" s="67"/>
      <c r="G446" s="67"/>
      <c r="H446" s="67"/>
      <c r="I446" s="67"/>
    </row>
    <row r="447" spans="6:9" x14ac:dyDescent="0.25">
      <c r="F447" s="67"/>
      <c r="G447" s="67"/>
      <c r="H447" s="67"/>
      <c r="I447" s="67"/>
    </row>
    <row r="448" spans="6:9" x14ac:dyDescent="0.25">
      <c r="F448" s="67"/>
      <c r="G448" s="67"/>
      <c r="H448" s="67"/>
      <c r="I448" s="67"/>
    </row>
    <row r="449" spans="6:9" x14ac:dyDescent="0.25">
      <c r="F449" s="67"/>
      <c r="G449" s="67"/>
      <c r="H449" s="67"/>
      <c r="I449" s="67"/>
    </row>
    <row r="450" spans="6:9" x14ac:dyDescent="0.25">
      <c r="F450" s="67"/>
      <c r="G450" s="67"/>
      <c r="H450" s="67"/>
      <c r="I450" s="67"/>
    </row>
    <row r="451" spans="6:9" x14ac:dyDescent="0.25">
      <c r="F451" s="67"/>
      <c r="G451" s="67"/>
      <c r="H451" s="67"/>
      <c r="I451" s="67"/>
    </row>
    <row r="452" spans="6:9" x14ac:dyDescent="0.25">
      <c r="F452" s="67"/>
      <c r="G452" s="67"/>
      <c r="H452" s="67"/>
      <c r="I452" s="67"/>
    </row>
    <row r="453" spans="6:9" x14ac:dyDescent="0.25">
      <c r="F453" s="67"/>
      <c r="G453" s="67"/>
      <c r="H453" s="67"/>
      <c r="I453" s="67"/>
    </row>
    <row r="454" spans="6:9" x14ac:dyDescent="0.25">
      <c r="F454" s="67"/>
      <c r="G454" s="67"/>
      <c r="H454" s="67"/>
      <c r="I454" s="67"/>
    </row>
    <row r="455" spans="6:9" x14ac:dyDescent="0.25">
      <c r="F455" s="67"/>
      <c r="G455" s="67"/>
      <c r="H455" s="67"/>
      <c r="I455" s="67"/>
    </row>
    <row r="456" spans="6:9" x14ac:dyDescent="0.25">
      <c r="F456" s="67"/>
      <c r="G456" s="67"/>
      <c r="H456" s="67"/>
      <c r="I456" s="67"/>
    </row>
    <row r="457" spans="6:9" x14ac:dyDescent="0.25">
      <c r="F457" s="67"/>
      <c r="G457" s="67"/>
      <c r="H457" s="67"/>
      <c r="I457" s="67"/>
    </row>
    <row r="458" spans="6:9" x14ac:dyDescent="0.25">
      <c r="F458" s="67"/>
      <c r="G458" s="67"/>
      <c r="H458" s="67"/>
      <c r="I458" s="67"/>
    </row>
    <row r="459" spans="6:9" x14ac:dyDescent="0.25">
      <c r="F459" s="67"/>
      <c r="G459" s="67"/>
      <c r="H459" s="67"/>
      <c r="I459" s="67"/>
    </row>
    <row r="460" spans="6:9" x14ac:dyDescent="0.25">
      <c r="F460" s="67"/>
      <c r="G460" s="67"/>
      <c r="H460" s="67"/>
      <c r="I460" s="67"/>
    </row>
    <row r="461" spans="6:9" x14ac:dyDescent="0.25">
      <c r="F461" s="67"/>
      <c r="G461" s="67"/>
      <c r="H461" s="67"/>
      <c r="I461" s="67"/>
    </row>
    <row r="462" spans="6:9" x14ac:dyDescent="0.25">
      <c r="F462" s="67"/>
      <c r="G462" s="67"/>
      <c r="H462" s="67"/>
      <c r="I462" s="67"/>
    </row>
    <row r="463" spans="6:9" x14ac:dyDescent="0.25">
      <c r="F463" s="67"/>
      <c r="G463" s="67"/>
      <c r="H463" s="67"/>
      <c r="I463" s="67"/>
    </row>
    <row r="464" spans="6:9" x14ac:dyDescent="0.25">
      <c r="F464" s="67"/>
      <c r="G464" s="67"/>
      <c r="H464" s="67"/>
      <c r="I464" s="67"/>
    </row>
    <row r="465" spans="6:9" x14ac:dyDescent="0.25">
      <c r="F465" s="67"/>
      <c r="G465" s="67"/>
      <c r="H465" s="67"/>
      <c r="I465" s="67"/>
    </row>
    <row r="466" spans="6:9" x14ac:dyDescent="0.25">
      <c r="F466" s="67"/>
      <c r="G466" s="67"/>
      <c r="H466" s="67"/>
      <c r="I466" s="67"/>
    </row>
    <row r="467" spans="6:9" x14ac:dyDescent="0.25">
      <c r="F467" s="67"/>
      <c r="G467" s="67"/>
      <c r="H467" s="67"/>
      <c r="I467" s="67"/>
    </row>
    <row r="468" spans="6:9" x14ac:dyDescent="0.25">
      <c r="F468" s="67"/>
      <c r="G468" s="67"/>
      <c r="H468" s="67"/>
      <c r="I468" s="67"/>
    </row>
    <row r="469" spans="6:9" x14ac:dyDescent="0.25">
      <c r="F469" s="67"/>
      <c r="G469" s="67"/>
      <c r="H469" s="67"/>
      <c r="I469" s="67"/>
    </row>
    <row r="470" spans="6:9" x14ac:dyDescent="0.25">
      <c r="F470" s="67"/>
      <c r="G470" s="67"/>
      <c r="H470" s="67"/>
      <c r="I470" s="67"/>
    </row>
    <row r="471" spans="6:9" x14ac:dyDescent="0.25">
      <c r="F471" s="67"/>
      <c r="G471" s="67"/>
      <c r="H471" s="67"/>
      <c r="I471" s="67"/>
    </row>
    <row r="472" spans="6:9" x14ac:dyDescent="0.25">
      <c r="F472" s="67"/>
      <c r="G472" s="67"/>
      <c r="H472" s="67"/>
      <c r="I472" s="67"/>
    </row>
    <row r="473" spans="6:9" x14ac:dyDescent="0.25">
      <c r="F473" s="67"/>
      <c r="G473" s="67"/>
      <c r="H473" s="67"/>
      <c r="I473" s="67"/>
    </row>
    <row r="474" spans="6:9" x14ac:dyDescent="0.25">
      <c r="F474" s="67"/>
      <c r="G474" s="67"/>
      <c r="H474" s="67"/>
      <c r="I474" s="67"/>
    </row>
    <row r="475" spans="6:9" x14ac:dyDescent="0.25">
      <c r="F475" s="67"/>
      <c r="G475" s="67"/>
      <c r="H475" s="67"/>
      <c r="I475" s="67"/>
    </row>
    <row r="476" spans="6:9" x14ac:dyDescent="0.25">
      <c r="F476" s="67"/>
      <c r="G476" s="67"/>
      <c r="H476" s="67"/>
      <c r="I476" s="67"/>
    </row>
    <row r="477" spans="6:9" x14ac:dyDescent="0.25">
      <c r="F477" s="67"/>
      <c r="G477" s="67"/>
      <c r="H477" s="67"/>
      <c r="I477" s="67"/>
    </row>
    <row r="478" spans="6:9" x14ac:dyDescent="0.25">
      <c r="F478" s="67"/>
      <c r="G478" s="67"/>
      <c r="H478" s="67"/>
      <c r="I478" s="67"/>
    </row>
    <row r="479" spans="6:9" x14ac:dyDescent="0.25">
      <c r="F479" s="67"/>
      <c r="G479" s="67"/>
      <c r="H479" s="67"/>
      <c r="I479" s="67"/>
    </row>
    <row r="480" spans="6:9" x14ac:dyDescent="0.25">
      <c r="F480" s="67"/>
      <c r="G480" s="67"/>
      <c r="H480" s="67"/>
      <c r="I480" s="67"/>
    </row>
    <row r="481" spans="6:9" x14ac:dyDescent="0.25">
      <c r="F481" s="67"/>
      <c r="G481" s="67"/>
      <c r="H481" s="67"/>
      <c r="I481" s="67"/>
    </row>
    <row r="482" spans="6:9" x14ac:dyDescent="0.25">
      <c r="F482" s="67"/>
      <c r="G482" s="67"/>
      <c r="H482" s="67"/>
      <c r="I482" s="67"/>
    </row>
    <row r="483" spans="6:9" x14ac:dyDescent="0.25">
      <c r="F483" s="67"/>
      <c r="G483" s="67"/>
      <c r="H483" s="67"/>
      <c r="I483" s="67"/>
    </row>
    <row r="484" spans="6:9" x14ac:dyDescent="0.25">
      <c r="F484" s="67"/>
      <c r="G484" s="67"/>
      <c r="H484" s="67"/>
      <c r="I484" s="67"/>
    </row>
    <row r="485" spans="6:9" x14ac:dyDescent="0.25">
      <c r="F485" s="67"/>
      <c r="G485" s="67"/>
      <c r="H485" s="67"/>
      <c r="I485" s="67"/>
    </row>
    <row r="486" spans="6:9" x14ac:dyDescent="0.25">
      <c r="F486" s="67"/>
      <c r="G486" s="67"/>
      <c r="H486" s="67"/>
      <c r="I486" s="67"/>
    </row>
    <row r="487" spans="6:9" x14ac:dyDescent="0.25">
      <c r="F487" s="67"/>
      <c r="G487" s="67"/>
      <c r="H487" s="67"/>
      <c r="I487" s="67"/>
    </row>
    <row r="488" spans="6:9" x14ac:dyDescent="0.25">
      <c r="F488" s="67"/>
      <c r="G488" s="67"/>
      <c r="H488" s="67"/>
      <c r="I488" s="67"/>
    </row>
    <row r="489" spans="6:9" x14ac:dyDescent="0.25">
      <c r="F489" s="67"/>
      <c r="G489" s="67"/>
      <c r="H489" s="67"/>
      <c r="I489" s="67"/>
    </row>
    <row r="490" spans="6:9" x14ac:dyDescent="0.25">
      <c r="F490" s="67"/>
      <c r="G490" s="67"/>
      <c r="H490" s="67"/>
      <c r="I490" s="67"/>
    </row>
    <row r="491" spans="6:9" x14ac:dyDescent="0.25">
      <c r="F491" s="67"/>
      <c r="G491" s="67"/>
      <c r="H491" s="67"/>
      <c r="I491" s="67"/>
    </row>
    <row r="492" spans="6:9" x14ac:dyDescent="0.25">
      <c r="F492" s="67"/>
      <c r="G492" s="67"/>
      <c r="H492" s="67"/>
      <c r="I492" s="67"/>
    </row>
    <row r="493" spans="6:9" x14ac:dyDescent="0.25">
      <c r="F493" s="67"/>
      <c r="G493" s="67"/>
      <c r="H493" s="67"/>
      <c r="I493" s="67"/>
    </row>
    <row r="494" spans="6:9" x14ac:dyDescent="0.25">
      <c r="F494" s="67"/>
      <c r="G494" s="67"/>
      <c r="H494" s="67"/>
      <c r="I494" s="67"/>
    </row>
    <row r="495" spans="6:9" x14ac:dyDescent="0.25">
      <c r="F495" s="67"/>
      <c r="G495" s="67"/>
      <c r="H495" s="67"/>
      <c r="I495" s="67"/>
    </row>
    <row r="496" spans="6:9" x14ac:dyDescent="0.25">
      <c r="F496" s="67"/>
      <c r="G496" s="67"/>
      <c r="H496" s="67"/>
      <c r="I496" s="67"/>
    </row>
    <row r="497" spans="6:9" x14ac:dyDescent="0.25">
      <c r="F497" s="67"/>
      <c r="G497" s="67"/>
      <c r="H497" s="67"/>
      <c r="I497" s="67"/>
    </row>
    <row r="498" spans="6:9" x14ac:dyDescent="0.25">
      <c r="F498" s="67"/>
      <c r="G498" s="67"/>
      <c r="H498" s="67"/>
      <c r="I498" s="67"/>
    </row>
    <row r="499" spans="6:9" x14ac:dyDescent="0.25">
      <c r="F499" s="67"/>
      <c r="G499" s="67"/>
      <c r="H499" s="67"/>
      <c r="I499" s="67"/>
    </row>
    <row r="500" spans="6:9" x14ac:dyDescent="0.25">
      <c r="F500" s="67"/>
      <c r="G500" s="67"/>
      <c r="H500" s="67"/>
      <c r="I500" s="67"/>
    </row>
    <row r="501" spans="6:9" x14ac:dyDescent="0.25">
      <c r="F501" s="67"/>
      <c r="G501" s="67"/>
      <c r="H501" s="67"/>
      <c r="I501" s="67"/>
    </row>
    <row r="502" spans="6:9" x14ac:dyDescent="0.25">
      <c r="F502" s="67"/>
      <c r="G502" s="67"/>
      <c r="H502" s="67"/>
      <c r="I502" s="67"/>
    </row>
    <row r="503" spans="6:9" x14ac:dyDescent="0.25">
      <c r="F503" s="67"/>
      <c r="G503" s="67"/>
      <c r="H503" s="67"/>
      <c r="I503" s="67"/>
    </row>
    <row r="504" spans="6:9" x14ac:dyDescent="0.25">
      <c r="F504" s="67"/>
      <c r="G504" s="67"/>
      <c r="H504" s="67"/>
      <c r="I504" s="67"/>
    </row>
    <row r="505" spans="6:9" x14ac:dyDescent="0.25">
      <c r="F505" s="67"/>
      <c r="G505" s="67"/>
      <c r="H505" s="67"/>
      <c r="I505" s="67"/>
    </row>
    <row r="506" spans="6:9" x14ac:dyDescent="0.25">
      <c r="F506" s="67"/>
      <c r="G506" s="67"/>
      <c r="H506" s="67"/>
      <c r="I506" s="67"/>
    </row>
    <row r="507" spans="6:9" x14ac:dyDescent="0.25">
      <c r="F507" s="67"/>
      <c r="G507" s="67"/>
      <c r="H507" s="67"/>
      <c r="I507" s="67"/>
    </row>
    <row r="508" spans="6:9" x14ac:dyDescent="0.25">
      <c r="F508" s="67"/>
      <c r="G508" s="67"/>
      <c r="H508" s="67"/>
      <c r="I508" s="67"/>
    </row>
    <row r="509" spans="6:9" x14ac:dyDescent="0.25">
      <c r="F509" s="67"/>
      <c r="G509" s="67"/>
      <c r="H509" s="67"/>
      <c r="I509" s="67"/>
    </row>
    <row r="510" spans="6:9" x14ac:dyDescent="0.25">
      <c r="F510" s="67"/>
      <c r="G510" s="67"/>
      <c r="H510" s="67"/>
      <c r="I510" s="67"/>
    </row>
    <row r="511" spans="6:9" x14ac:dyDescent="0.25">
      <c r="F511" s="67"/>
      <c r="G511" s="67"/>
      <c r="H511" s="67"/>
      <c r="I511" s="67"/>
    </row>
    <row r="512" spans="6:9" x14ac:dyDescent="0.25">
      <c r="F512" s="67"/>
      <c r="G512" s="67"/>
      <c r="H512" s="67"/>
      <c r="I512" s="67"/>
    </row>
    <row r="513" spans="6:9" x14ac:dyDescent="0.25">
      <c r="F513" s="67"/>
      <c r="G513" s="67"/>
      <c r="H513" s="67"/>
      <c r="I513" s="67"/>
    </row>
    <row r="514" spans="6:9" x14ac:dyDescent="0.25">
      <c r="F514" s="67"/>
      <c r="G514" s="67"/>
      <c r="H514" s="67"/>
      <c r="I514" s="67"/>
    </row>
    <row r="515" spans="6:9" x14ac:dyDescent="0.25">
      <c r="F515" s="67"/>
      <c r="G515" s="67"/>
      <c r="H515" s="67"/>
      <c r="I515" s="67"/>
    </row>
    <row r="516" spans="6:9" x14ac:dyDescent="0.25">
      <c r="F516" s="67"/>
      <c r="G516" s="67"/>
      <c r="H516" s="67"/>
      <c r="I516" s="67"/>
    </row>
    <row r="517" spans="6:9" x14ac:dyDescent="0.25">
      <c r="F517" s="67"/>
      <c r="G517" s="67"/>
      <c r="H517" s="67"/>
      <c r="I517" s="67"/>
    </row>
    <row r="518" spans="6:9" x14ac:dyDescent="0.25">
      <c r="F518" s="67"/>
      <c r="G518" s="67"/>
      <c r="H518" s="67"/>
      <c r="I518" s="67"/>
    </row>
    <row r="519" spans="6:9" x14ac:dyDescent="0.25">
      <c r="F519" s="67"/>
      <c r="G519" s="67"/>
      <c r="H519" s="67"/>
      <c r="I519" s="67"/>
    </row>
    <row r="520" spans="6:9" x14ac:dyDescent="0.25">
      <c r="F520" s="67"/>
      <c r="G520" s="67"/>
      <c r="H520" s="67"/>
      <c r="I520" s="67"/>
    </row>
    <row r="521" spans="6:9" x14ac:dyDescent="0.25">
      <c r="F521" s="67"/>
      <c r="G521" s="67"/>
      <c r="H521" s="67"/>
      <c r="I521" s="67"/>
    </row>
    <row r="522" spans="6:9" x14ac:dyDescent="0.25">
      <c r="F522" s="67"/>
      <c r="G522" s="67"/>
      <c r="H522" s="67"/>
      <c r="I522" s="67"/>
    </row>
    <row r="523" spans="6:9" x14ac:dyDescent="0.25">
      <c r="F523" s="67"/>
      <c r="G523" s="67"/>
      <c r="H523" s="67"/>
      <c r="I523" s="67"/>
    </row>
    <row r="524" spans="6:9" x14ac:dyDescent="0.25">
      <c r="F524" s="67"/>
      <c r="G524" s="67"/>
      <c r="H524" s="67"/>
      <c r="I524" s="67"/>
    </row>
    <row r="525" spans="6:9" x14ac:dyDescent="0.25">
      <c r="F525" s="67"/>
      <c r="G525" s="67"/>
      <c r="H525" s="67"/>
      <c r="I525" s="67"/>
    </row>
    <row r="526" spans="6:9" x14ac:dyDescent="0.25">
      <c r="F526" s="67"/>
      <c r="G526" s="67"/>
      <c r="H526" s="67"/>
      <c r="I526" s="67"/>
    </row>
    <row r="527" spans="6:9" x14ac:dyDescent="0.25">
      <c r="F527" s="67"/>
      <c r="G527" s="67"/>
      <c r="H527" s="67"/>
      <c r="I527" s="67"/>
    </row>
    <row r="528" spans="6:9" x14ac:dyDescent="0.25">
      <c r="F528" s="67"/>
      <c r="G528" s="67"/>
      <c r="H528" s="67"/>
      <c r="I528" s="67"/>
    </row>
    <row r="529" spans="6:9" x14ac:dyDescent="0.25">
      <c r="F529" s="67"/>
      <c r="G529" s="67"/>
      <c r="H529" s="67"/>
      <c r="I529" s="67"/>
    </row>
    <row r="530" spans="6:9" x14ac:dyDescent="0.25">
      <c r="F530" s="67"/>
      <c r="G530" s="67"/>
      <c r="H530" s="67"/>
      <c r="I530" s="67"/>
    </row>
    <row r="531" spans="6:9" x14ac:dyDescent="0.25">
      <c r="F531" s="67"/>
      <c r="G531" s="67"/>
      <c r="H531" s="67"/>
      <c r="I531" s="67"/>
    </row>
    <row r="532" spans="6:9" x14ac:dyDescent="0.25">
      <c r="F532" s="67"/>
      <c r="G532" s="67"/>
      <c r="H532" s="67"/>
      <c r="I532" s="67"/>
    </row>
    <row r="533" spans="6:9" x14ac:dyDescent="0.25">
      <c r="F533" s="67"/>
      <c r="G533" s="67"/>
      <c r="H533" s="67"/>
      <c r="I533" s="67"/>
    </row>
    <row r="534" spans="6:9" x14ac:dyDescent="0.25">
      <c r="F534" s="67"/>
      <c r="G534" s="67"/>
      <c r="H534" s="67"/>
      <c r="I534" s="67"/>
    </row>
    <row r="535" spans="6:9" x14ac:dyDescent="0.25">
      <c r="F535" s="67"/>
      <c r="G535" s="67"/>
      <c r="H535" s="67"/>
      <c r="I535" s="67"/>
    </row>
    <row r="536" spans="6:9" x14ac:dyDescent="0.25">
      <c r="F536" s="67"/>
      <c r="G536" s="67"/>
      <c r="H536" s="67"/>
      <c r="I536" s="67"/>
    </row>
    <row r="537" spans="6:9" x14ac:dyDescent="0.25">
      <c r="F537" s="67"/>
      <c r="G537" s="67"/>
      <c r="H537" s="67"/>
      <c r="I537" s="67"/>
    </row>
    <row r="538" spans="6:9" x14ac:dyDescent="0.25">
      <c r="F538" s="67"/>
      <c r="G538" s="67"/>
      <c r="H538" s="67"/>
      <c r="I538" s="67"/>
    </row>
    <row r="539" spans="6:9" x14ac:dyDescent="0.25">
      <c r="F539" s="67"/>
      <c r="G539" s="67"/>
      <c r="H539" s="67"/>
      <c r="I539" s="67"/>
    </row>
    <row r="540" spans="6:9" x14ac:dyDescent="0.25">
      <c r="F540" s="67"/>
      <c r="G540" s="67"/>
      <c r="H540" s="67"/>
      <c r="I540" s="67"/>
    </row>
    <row r="541" spans="6:9" x14ac:dyDescent="0.25">
      <c r="F541" s="67"/>
      <c r="G541" s="67"/>
      <c r="H541" s="67"/>
      <c r="I541" s="67"/>
    </row>
    <row r="542" spans="6:9" x14ac:dyDescent="0.25">
      <c r="F542" s="67"/>
      <c r="G542" s="67"/>
      <c r="H542" s="67"/>
      <c r="I542" s="67"/>
    </row>
    <row r="543" spans="6:9" x14ac:dyDescent="0.25">
      <c r="F543" s="67"/>
      <c r="G543" s="67"/>
      <c r="H543" s="67"/>
      <c r="I543" s="67"/>
    </row>
    <row r="544" spans="6:9" x14ac:dyDescent="0.25">
      <c r="F544" s="67"/>
      <c r="G544" s="67"/>
      <c r="H544" s="67"/>
      <c r="I544" s="67"/>
    </row>
    <row r="545" spans="6:9" x14ac:dyDescent="0.25">
      <c r="F545" s="67"/>
      <c r="G545" s="67"/>
      <c r="H545" s="67"/>
      <c r="I545" s="67"/>
    </row>
    <row r="546" spans="6:9" x14ac:dyDescent="0.25">
      <c r="F546" s="67"/>
      <c r="G546" s="67"/>
      <c r="H546" s="67"/>
      <c r="I546" s="67"/>
    </row>
    <row r="547" spans="6:9" x14ac:dyDescent="0.25">
      <c r="F547" s="67"/>
      <c r="G547" s="67"/>
      <c r="H547" s="67"/>
      <c r="I547" s="67"/>
    </row>
    <row r="548" spans="6:9" x14ac:dyDescent="0.25">
      <c r="F548" s="67"/>
      <c r="G548" s="67"/>
      <c r="H548" s="67"/>
      <c r="I548" s="67"/>
    </row>
    <row r="549" spans="6:9" x14ac:dyDescent="0.25">
      <c r="F549" s="67"/>
      <c r="G549" s="67"/>
      <c r="H549" s="67"/>
      <c r="I549" s="67"/>
    </row>
    <row r="550" spans="6:9" x14ac:dyDescent="0.25">
      <c r="F550" s="67"/>
      <c r="G550" s="67"/>
      <c r="H550" s="67"/>
      <c r="I550" s="67"/>
    </row>
    <row r="551" spans="6:9" x14ac:dyDescent="0.25">
      <c r="F551" s="67"/>
      <c r="G551" s="67"/>
      <c r="H551" s="67"/>
      <c r="I551" s="67"/>
    </row>
    <row r="552" spans="6:9" x14ac:dyDescent="0.25">
      <c r="F552" s="67"/>
      <c r="G552" s="67"/>
      <c r="H552" s="67"/>
      <c r="I552" s="67"/>
    </row>
    <row r="553" spans="6:9" x14ac:dyDescent="0.25">
      <c r="F553" s="67"/>
      <c r="G553" s="67"/>
      <c r="H553" s="67"/>
      <c r="I553" s="67"/>
    </row>
    <row r="554" spans="6:9" x14ac:dyDescent="0.25">
      <c r="F554" s="67"/>
      <c r="G554" s="67"/>
      <c r="H554" s="67"/>
      <c r="I554" s="67"/>
    </row>
    <row r="555" spans="6:9" x14ac:dyDescent="0.25">
      <c r="F555" s="67"/>
      <c r="G555" s="67"/>
      <c r="H555" s="67"/>
      <c r="I555" s="67"/>
    </row>
    <row r="556" spans="6:9" x14ac:dyDescent="0.25">
      <c r="F556" s="67"/>
      <c r="G556" s="67"/>
      <c r="H556" s="67"/>
      <c r="I556" s="67"/>
    </row>
    <row r="557" spans="6:9" x14ac:dyDescent="0.25">
      <c r="F557" s="67"/>
      <c r="G557" s="67"/>
      <c r="H557" s="67"/>
      <c r="I557" s="67"/>
    </row>
    <row r="558" spans="6:9" x14ac:dyDescent="0.25">
      <c r="F558" s="67"/>
      <c r="G558" s="67"/>
      <c r="H558" s="67"/>
      <c r="I558" s="67"/>
    </row>
    <row r="559" spans="6:9" x14ac:dyDescent="0.25">
      <c r="F559" s="67"/>
      <c r="G559" s="67"/>
      <c r="H559" s="67"/>
      <c r="I559" s="67"/>
    </row>
    <row r="560" spans="6:9" x14ac:dyDescent="0.25">
      <c r="F560" s="67"/>
      <c r="G560" s="67"/>
      <c r="H560" s="67"/>
      <c r="I560" s="67"/>
    </row>
    <row r="561" spans="6:9" x14ac:dyDescent="0.25">
      <c r="F561" s="67"/>
      <c r="G561" s="67"/>
      <c r="H561" s="67"/>
      <c r="I561" s="67"/>
    </row>
    <row r="562" spans="6:9" x14ac:dyDescent="0.25">
      <c r="F562" s="67"/>
      <c r="G562" s="67"/>
      <c r="H562" s="67"/>
      <c r="I562" s="67"/>
    </row>
    <row r="563" spans="6:9" x14ac:dyDescent="0.25">
      <c r="F563" s="67"/>
      <c r="G563" s="67"/>
      <c r="H563" s="67"/>
      <c r="I563" s="67"/>
    </row>
    <row r="564" spans="6:9" x14ac:dyDescent="0.25">
      <c r="F564" s="67"/>
      <c r="G564" s="67"/>
      <c r="H564" s="67"/>
      <c r="I564" s="67"/>
    </row>
    <row r="565" spans="6:9" x14ac:dyDescent="0.25">
      <c r="F565" s="67"/>
      <c r="G565" s="67"/>
      <c r="H565" s="67"/>
      <c r="I565" s="67"/>
    </row>
    <row r="566" spans="6:9" x14ac:dyDescent="0.25">
      <c r="F566" s="67"/>
      <c r="G566" s="67"/>
      <c r="H566" s="67"/>
      <c r="I566" s="67"/>
    </row>
    <row r="567" spans="6:9" x14ac:dyDescent="0.25">
      <c r="F567" s="67"/>
      <c r="G567" s="67"/>
      <c r="H567" s="67"/>
      <c r="I567" s="67"/>
    </row>
    <row r="568" spans="6:9" x14ac:dyDescent="0.25">
      <c r="F568" s="67"/>
      <c r="G568" s="67"/>
      <c r="H568" s="67"/>
      <c r="I568" s="67"/>
    </row>
    <row r="569" spans="6:9" x14ac:dyDescent="0.25">
      <c r="F569" s="67"/>
      <c r="G569" s="67"/>
      <c r="H569" s="67"/>
      <c r="I569" s="67"/>
    </row>
    <row r="570" spans="6:9" x14ac:dyDescent="0.25">
      <c r="F570" s="67"/>
      <c r="G570" s="67"/>
      <c r="H570" s="67"/>
      <c r="I570" s="67"/>
    </row>
    <row r="571" spans="6:9" x14ac:dyDescent="0.25">
      <c r="F571" s="67"/>
      <c r="G571" s="67"/>
      <c r="H571" s="67"/>
      <c r="I571" s="67"/>
    </row>
    <row r="572" spans="6:9" x14ac:dyDescent="0.25">
      <c r="F572" s="67"/>
      <c r="G572" s="67"/>
      <c r="H572" s="67"/>
      <c r="I572" s="67"/>
    </row>
    <row r="573" spans="6:9" x14ac:dyDescent="0.25">
      <c r="F573" s="67"/>
      <c r="G573" s="67"/>
      <c r="H573" s="67"/>
      <c r="I573" s="67"/>
    </row>
    <row r="574" spans="6:9" x14ac:dyDescent="0.25">
      <c r="F574" s="67"/>
      <c r="G574" s="67"/>
      <c r="H574" s="67"/>
      <c r="I574" s="67"/>
    </row>
    <row r="575" spans="6:9" x14ac:dyDescent="0.25">
      <c r="F575" s="67"/>
      <c r="G575" s="67"/>
      <c r="H575" s="67"/>
      <c r="I575" s="67"/>
    </row>
    <row r="576" spans="6:9" x14ac:dyDescent="0.25">
      <c r="F576" s="67"/>
      <c r="G576" s="67"/>
      <c r="H576" s="67"/>
      <c r="I576" s="67"/>
    </row>
    <row r="577" spans="6:9" x14ac:dyDescent="0.25">
      <c r="F577" s="67"/>
      <c r="G577" s="67"/>
      <c r="H577" s="67"/>
      <c r="I577" s="67"/>
    </row>
    <row r="578" spans="6:9" x14ac:dyDescent="0.25">
      <c r="F578" s="67"/>
      <c r="G578" s="67"/>
      <c r="H578" s="67"/>
      <c r="I578" s="67"/>
    </row>
    <row r="579" spans="6:9" x14ac:dyDescent="0.25">
      <c r="F579" s="67"/>
      <c r="G579" s="67"/>
      <c r="H579" s="67"/>
      <c r="I579" s="67"/>
    </row>
    <row r="580" spans="6:9" x14ac:dyDescent="0.25">
      <c r="F580" s="67"/>
      <c r="G580" s="67"/>
      <c r="H580" s="67"/>
      <c r="I580" s="67"/>
    </row>
    <row r="581" spans="6:9" x14ac:dyDescent="0.25">
      <c r="F581" s="67"/>
      <c r="G581" s="67"/>
      <c r="H581" s="67"/>
      <c r="I581" s="67"/>
    </row>
    <row r="582" spans="6:9" x14ac:dyDescent="0.25">
      <c r="F582" s="67"/>
      <c r="G582" s="67"/>
      <c r="H582" s="67"/>
      <c r="I582" s="67"/>
    </row>
    <row r="583" spans="6:9" x14ac:dyDescent="0.25">
      <c r="F583" s="67"/>
      <c r="G583" s="67"/>
      <c r="H583" s="67"/>
      <c r="I583" s="67"/>
    </row>
    <row r="584" spans="6:9" x14ac:dyDescent="0.25">
      <c r="F584" s="67"/>
      <c r="G584" s="67"/>
      <c r="H584" s="67"/>
      <c r="I584" s="67"/>
    </row>
    <row r="585" spans="6:9" x14ac:dyDescent="0.25">
      <c r="F585" s="67"/>
      <c r="G585" s="67"/>
      <c r="H585" s="67"/>
      <c r="I585" s="67"/>
    </row>
    <row r="586" spans="6:9" x14ac:dyDescent="0.25">
      <c r="F586" s="67"/>
      <c r="G586" s="67"/>
      <c r="H586" s="67"/>
      <c r="I586" s="67"/>
    </row>
    <row r="587" spans="6:9" x14ac:dyDescent="0.25">
      <c r="F587" s="67"/>
      <c r="G587" s="67"/>
      <c r="H587" s="67"/>
      <c r="I587" s="67"/>
    </row>
    <row r="588" spans="6:9" x14ac:dyDescent="0.25">
      <c r="F588" s="67"/>
      <c r="G588" s="67"/>
      <c r="H588" s="67"/>
      <c r="I588" s="67"/>
    </row>
    <row r="589" spans="6:9" x14ac:dyDescent="0.25">
      <c r="F589" s="67"/>
      <c r="G589" s="67"/>
      <c r="H589" s="67"/>
      <c r="I589" s="67"/>
    </row>
    <row r="590" spans="6:9" x14ac:dyDescent="0.25">
      <c r="F590" s="67"/>
      <c r="G590" s="67"/>
      <c r="H590" s="67"/>
      <c r="I590" s="67"/>
    </row>
    <row r="591" spans="6:9" x14ac:dyDescent="0.25">
      <c r="F591" s="67"/>
      <c r="G591" s="67"/>
      <c r="H591" s="67"/>
      <c r="I591" s="67"/>
    </row>
    <row r="592" spans="6:9" x14ac:dyDescent="0.25">
      <c r="F592" s="67"/>
      <c r="G592" s="67"/>
      <c r="H592" s="67"/>
      <c r="I592" s="67"/>
    </row>
    <row r="593" spans="6:9" x14ac:dyDescent="0.25">
      <c r="F593" s="67"/>
      <c r="G593" s="67"/>
      <c r="H593" s="67"/>
      <c r="I593" s="67"/>
    </row>
    <row r="594" spans="6:9" x14ac:dyDescent="0.25">
      <c r="F594" s="67"/>
      <c r="G594" s="67"/>
      <c r="H594" s="67"/>
      <c r="I594" s="67"/>
    </row>
    <row r="595" spans="6:9" x14ac:dyDescent="0.25">
      <c r="F595" s="67"/>
      <c r="G595" s="67"/>
      <c r="H595" s="67"/>
      <c r="I595" s="67"/>
    </row>
    <row r="596" spans="6:9" x14ac:dyDescent="0.25">
      <c r="F596" s="67"/>
      <c r="G596" s="67"/>
      <c r="H596" s="67"/>
      <c r="I596" s="67"/>
    </row>
    <row r="597" spans="6:9" x14ac:dyDescent="0.25">
      <c r="F597" s="67"/>
      <c r="G597" s="67"/>
      <c r="H597" s="67"/>
      <c r="I597" s="67"/>
    </row>
    <row r="598" spans="6:9" x14ac:dyDescent="0.25">
      <c r="F598" s="67"/>
      <c r="G598" s="67"/>
      <c r="H598" s="67"/>
      <c r="I598" s="67"/>
    </row>
    <row r="599" spans="6:9" x14ac:dyDescent="0.25">
      <c r="F599" s="67"/>
      <c r="G599" s="67"/>
      <c r="H599" s="67"/>
      <c r="I599" s="67"/>
    </row>
    <row r="600" spans="6:9" x14ac:dyDescent="0.25">
      <c r="F600" s="67"/>
      <c r="G600" s="67"/>
      <c r="H600" s="67"/>
      <c r="I600" s="67"/>
    </row>
    <row r="601" spans="6:9" x14ac:dyDescent="0.25">
      <c r="F601" s="67"/>
      <c r="G601" s="67"/>
      <c r="H601" s="67"/>
      <c r="I601" s="67"/>
    </row>
    <row r="602" spans="6:9" x14ac:dyDescent="0.25">
      <c r="F602" s="67"/>
      <c r="G602" s="67"/>
      <c r="H602" s="67"/>
      <c r="I602" s="67"/>
    </row>
    <row r="603" spans="6:9" x14ac:dyDescent="0.25">
      <c r="F603" s="67"/>
      <c r="G603" s="67"/>
      <c r="H603" s="67"/>
      <c r="I603" s="67"/>
    </row>
    <row r="604" spans="6:9" x14ac:dyDescent="0.25">
      <c r="F604" s="67"/>
      <c r="G604" s="67"/>
      <c r="H604" s="67"/>
      <c r="I604" s="67"/>
    </row>
    <row r="605" spans="6:9" x14ac:dyDescent="0.25">
      <c r="F605" s="67"/>
      <c r="G605" s="67"/>
      <c r="H605" s="67"/>
      <c r="I605" s="67"/>
    </row>
    <row r="606" spans="6:9" x14ac:dyDescent="0.25">
      <c r="F606" s="67"/>
      <c r="G606" s="67"/>
      <c r="H606" s="67"/>
      <c r="I606" s="67"/>
    </row>
    <row r="607" spans="6:9" x14ac:dyDescent="0.25">
      <c r="F607" s="67"/>
      <c r="G607" s="67"/>
      <c r="H607" s="67"/>
      <c r="I607" s="67"/>
    </row>
    <row r="608" spans="6:9" x14ac:dyDescent="0.25">
      <c r="F608" s="67"/>
      <c r="G608" s="67"/>
      <c r="H608" s="67"/>
      <c r="I608" s="67"/>
    </row>
    <row r="609" spans="6:9" x14ac:dyDescent="0.25">
      <c r="F609" s="67"/>
      <c r="G609" s="67"/>
      <c r="H609" s="67"/>
      <c r="I609" s="67"/>
    </row>
    <row r="610" spans="6:9" x14ac:dyDescent="0.25">
      <c r="F610" s="67"/>
      <c r="G610" s="67"/>
      <c r="H610" s="67"/>
      <c r="I610" s="67"/>
    </row>
    <row r="611" spans="6:9" x14ac:dyDescent="0.25">
      <c r="F611" s="67"/>
      <c r="G611" s="67"/>
      <c r="H611" s="67"/>
      <c r="I611" s="67"/>
    </row>
    <row r="612" spans="6:9" x14ac:dyDescent="0.25">
      <c r="F612" s="67"/>
      <c r="G612" s="67"/>
      <c r="H612" s="67"/>
      <c r="I612" s="67"/>
    </row>
    <row r="613" spans="6:9" x14ac:dyDescent="0.25">
      <c r="F613" s="67"/>
      <c r="G613" s="67"/>
      <c r="H613" s="67"/>
      <c r="I613" s="67"/>
    </row>
    <row r="614" spans="6:9" x14ac:dyDescent="0.25">
      <c r="F614" s="67"/>
      <c r="G614" s="67"/>
      <c r="H614" s="67"/>
      <c r="I614" s="67"/>
    </row>
    <row r="615" spans="6:9" x14ac:dyDescent="0.25">
      <c r="F615" s="67"/>
      <c r="G615" s="67"/>
      <c r="H615" s="67"/>
      <c r="I615" s="67"/>
    </row>
    <row r="616" spans="6:9" x14ac:dyDescent="0.25">
      <c r="F616" s="67"/>
      <c r="G616" s="67"/>
      <c r="H616" s="67"/>
      <c r="I616" s="67"/>
    </row>
    <row r="617" spans="6:9" x14ac:dyDescent="0.25">
      <c r="F617" s="67"/>
      <c r="G617" s="67"/>
      <c r="H617" s="67"/>
      <c r="I617" s="67"/>
    </row>
    <row r="618" spans="6:9" x14ac:dyDescent="0.25">
      <c r="F618" s="67"/>
      <c r="G618" s="67"/>
      <c r="H618" s="67"/>
      <c r="I618" s="67"/>
    </row>
    <row r="619" spans="6:9" x14ac:dyDescent="0.25">
      <c r="F619" s="67"/>
      <c r="G619" s="67"/>
      <c r="H619" s="67"/>
      <c r="I619" s="67"/>
    </row>
    <row r="620" spans="6:9" x14ac:dyDescent="0.25">
      <c r="F620" s="67"/>
      <c r="G620" s="67"/>
      <c r="H620" s="67"/>
      <c r="I620" s="67"/>
    </row>
    <row r="621" spans="6:9" x14ac:dyDescent="0.25">
      <c r="F621" s="67"/>
      <c r="G621" s="67"/>
      <c r="H621" s="67"/>
      <c r="I621" s="67"/>
    </row>
    <row r="622" spans="6:9" x14ac:dyDescent="0.25">
      <c r="F622" s="67"/>
      <c r="G622" s="67"/>
      <c r="H622" s="67"/>
      <c r="I622" s="67"/>
    </row>
    <row r="623" spans="6:9" x14ac:dyDescent="0.25">
      <c r="F623" s="67"/>
      <c r="G623" s="67"/>
      <c r="H623" s="67"/>
      <c r="I623" s="67"/>
    </row>
    <row r="624" spans="6:9" x14ac:dyDescent="0.25">
      <c r="F624" s="67"/>
      <c r="G624" s="67"/>
      <c r="H624" s="67"/>
      <c r="I624" s="67"/>
    </row>
    <row r="625" spans="6:9" x14ac:dyDescent="0.25">
      <c r="F625" s="67"/>
      <c r="G625" s="67"/>
      <c r="H625" s="67"/>
      <c r="I625" s="67"/>
    </row>
    <row r="626" spans="6:9" x14ac:dyDescent="0.25">
      <c r="F626" s="67"/>
      <c r="G626" s="67"/>
      <c r="H626" s="67"/>
      <c r="I626" s="67"/>
    </row>
    <row r="627" spans="6:9" x14ac:dyDescent="0.25">
      <c r="F627" s="67"/>
      <c r="G627" s="67"/>
      <c r="H627" s="67"/>
      <c r="I627" s="67"/>
    </row>
    <row r="628" spans="6:9" x14ac:dyDescent="0.25">
      <c r="F628" s="67"/>
      <c r="G628" s="67"/>
      <c r="H628" s="67"/>
      <c r="I628" s="67"/>
    </row>
    <row r="629" spans="6:9" x14ac:dyDescent="0.25">
      <c r="F629" s="67"/>
      <c r="G629" s="67"/>
      <c r="H629" s="67"/>
      <c r="I629" s="67"/>
    </row>
    <row r="630" spans="6:9" x14ac:dyDescent="0.25">
      <c r="F630" s="67"/>
      <c r="G630" s="67"/>
      <c r="H630" s="67"/>
      <c r="I630" s="67"/>
    </row>
    <row r="631" spans="6:9" x14ac:dyDescent="0.25">
      <c r="F631" s="67"/>
      <c r="G631" s="67"/>
      <c r="H631" s="67"/>
      <c r="I631" s="67"/>
    </row>
    <row r="632" spans="6:9" x14ac:dyDescent="0.25">
      <c r="F632" s="67"/>
      <c r="G632" s="67"/>
      <c r="H632" s="67"/>
      <c r="I632" s="67"/>
    </row>
    <row r="633" spans="6:9" x14ac:dyDescent="0.25">
      <c r="F633" s="67"/>
      <c r="G633" s="67"/>
      <c r="H633" s="67"/>
      <c r="I633" s="67"/>
    </row>
    <row r="634" spans="6:9" x14ac:dyDescent="0.25">
      <c r="F634" s="67"/>
      <c r="G634" s="67"/>
      <c r="H634" s="67"/>
      <c r="I634" s="67"/>
    </row>
    <row r="635" spans="6:9" x14ac:dyDescent="0.25">
      <c r="F635" s="67"/>
      <c r="G635" s="67"/>
      <c r="H635" s="67"/>
      <c r="I635" s="67"/>
    </row>
    <row r="636" spans="6:9" x14ac:dyDescent="0.25">
      <c r="F636" s="67"/>
      <c r="G636" s="67"/>
      <c r="H636" s="67"/>
      <c r="I636" s="67"/>
    </row>
    <row r="637" spans="6:9" x14ac:dyDescent="0.25">
      <c r="F637" s="67"/>
      <c r="G637" s="67"/>
      <c r="H637" s="67"/>
      <c r="I637" s="67"/>
    </row>
    <row r="638" spans="6:9" x14ac:dyDescent="0.25">
      <c r="F638" s="67"/>
      <c r="G638" s="67"/>
      <c r="H638" s="67"/>
      <c r="I638" s="67"/>
    </row>
    <row r="639" spans="6:9" x14ac:dyDescent="0.25">
      <c r="F639" s="67"/>
      <c r="G639" s="67"/>
      <c r="H639" s="67"/>
      <c r="I639" s="67"/>
    </row>
    <row r="640" spans="6:9" x14ac:dyDescent="0.25">
      <c r="F640" s="67"/>
      <c r="G640" s="67"/>
      <c r="H640" s="67"/>
      <c r="I640" s="67"/>
    </row>
    <row r="641" spans="6:9" x14ac:dyDescent="0.25">
      <c r="F641" s="67"/>
      <c r="G641" s="67"/>
      <c r="H641" s="67"/>
      <c r="I641" s="67"/>
    </row>
    <row r="642" spans="6:9" x14ac:dyDescent="0.25">
      <c r="F642" s="67"/>
      <c r="G642" s="67"/>
      <c r="H642" s="67"/>
      <c r="I642" s="67"/>
    </row>
    <row r="643" spans="6:9" x14ac:dyDescent="0.25">
      <c r="F643" s="67"/>
      <c r="G643" s="67"/>
      <c r="H643" s="67"/>
      <c r="I643" s="67"/>
    </row>
    <row r="644" spans="6:9" x14ac:dyDescent="0.25">
      <c r="F644" s="67"/>
      <c r="G644" s="67"/>
      <c r="H644" s="67"/>
      <c r="I644" s="67"/>
    </row>
    <row r="645" spans="6:9" x14ac:dyDescent="0.25">
      <c r="F645" s="67"/>
      <c r="G645" s="67"/>
      <c r="H645" s="67"/>
      <c r="I645" s="67"/>
    </row>
    <row r="646" spans="6:9" x14ac:dyDescent="0.25">
      <c r="F646" s="67"/>
      <c r="G646" s="67"/>
      <c r="H646" s="67"/>
      <c r="I646" s="67"/>
    </row>
    <row r="647" spans="6:9" x14ac:dyDescent="0.25">
      <c r="F647" s="67"/>
      <c r="G647" s="67"/>
      <c r="H647" s="67"/>
      <c r="I647" s="67"/>
    </row>
    <row r="648" spans="6:9" x14ac:dyDescent="0.25">
      <c r="F648" s="67"/>
      <c r="G648" s="67"/>
      <c r="H648" s="67"/>
      <c r="I648" s="67"/>
    </row>
    <row r="649" spans="6:9" x14ac:dyDescent="0.25">
      <c r="F649" s="67"/>
      <c r="G649" s="67"/>
      <c r="H649" s="67"/>
      <c r="I649" s="67"/>
    </row>
    <row r="650" spans="6:9" x14ac:dyDescent="0.25">
      <c r="F650" s="67"/>
      <c r="G650" s="67"/>
      <c r="H650" s="67"/>
      <c r="I650" s="67"/>
    </row>
    <row r="651" spans="6:9" x14ac:dyDescent="0.25">
      <c r="F651" s="67"/>
      <c r="G651" s="67"/>
      <c r="H651" s="67"/>
      <c r="I651" s="67"/>
    </row>
    <row r="652" spans="6:9" x14ac:dyDescent="0.25">
      <c r="F652" s="67"/>
      <c r="G652" s="67"/>
      <c r="H652" s="67"/>
      <c r="I652" s="67"/>
    </row>
    <row r="653" spans="6:9" x14ac:dyDescent="0.25">
      <c r="F653" s="67"/>
      <c r="G653" s="67"/>
      <c r="H653" s="67"/>
      <c r="I653" s="67"/>
    </row>
    <row r="654" spans="6:9" x14ac:dyDescent="0.25">
      <c r="F654" s="67"/>
      <c r="G654" s="67"/>
      <c r="H654" s="67"/>
      <c r="I654" s="67"/>
    </row>
    <row r="655" spans="6:9" x14ac:dyDescent="0.25">
      <c r="F655" s="67"/>
      <c r="G655" s="67"/>
      <c r="H655" s="67"/>
      <c r="I655" s="67"/>
    </row>
    <row r="656" spans="6:9" x14ac:dyDescent="0.25">
      <c r="F656" s="67"/>
      <c r="G656" s="67"/>
      <c r="H656" s="67"/>
      <c r="I656" s="67"/>
    </row>
    <row r="657" spans="6:9" x14ac:dyDescent="0.25">
      <c r="F657" s="67"/>
      <c r="G657" s="67"/>
      <c r="H657" s="67"/>
      <c r="I657" s="67"/>
    </row>
    <row r="658" spans="6:9" x14ac:dyDescent="0.25">
      <c r="F658" s="67"/>
      <c r="G658" s="67"/>
      <c r="H658" s="67"/>
      <c r="I658" s="67"/>
    </row>
    <row r="659" spans="6:9" x14ac:dyDescent="0.25">
      <c r="F659" s="67"/>
      <c r="G659" s="67"/>
      <c r="H659" s="67"/>
      <c r="I659" s="67"/>
    </row>
    <row r="660" spans="6:9" x14ac:dyDescent="0.25">
      <c r="F660" s="67"/>
      <c r="G660" s="67"/>
      <c r="H660" s="67"/>
      <c r="I660" s="67"/>
    </row>
    <row r="661" spans="6:9" x14ac:dyDescent="0.25">
      <c r="F661" s="67"/>
      <c r="G661" s="67"/>
      <c r="H661" s="67"/>
      <c r="I661" s="67"/>
    </row>
    <row r="662" spans="6:9" x14ac:dyDescent="0.25">
      <c r="F662" s="67"/>
      <c r="G662" s="67"/>
      <c r="H662" s="67"/>
      <c r="I662" s="67"/>
    </row>
    <row r="663" spans="6:9" x14ac:dyDescent="0.25">
      <c r="F663" s="67"/>
      <c r="G663" s="67"/>
      <c r="H663" s="67"/>
      <c r="I663" s="67"/>
    </row>
    <row r="664" spans="6:9" x14ac:dyDescent="0.25">
      <c r="F664" s="67"/>
      <c r="G664" s="67"/>
      <c r="H664" s="67"/>
      <c r="I664" s="67"/>
    </row>
    <row r="665" spans="6:9" x14ac:dyDescent="0.25">
      <c r="F665" s="67"/>
      <c r="G665" s="67"/>
      <c r="H665" s="67"/>
      <c r="I665" s="67"/>
    </row>
    <row r="666" spans="6:9" x14ac:dyDescent="0.25">
      <c r="F666" s="67"/>
      <c r="G666" s="67"/>
      <c r="H666" s="67"/>
      <c r="I666" s="67"/>
    </row>
    <row r="667" spans="6:9" x14ac:dyDescent="0.25">
      <c r="F667" s="67"/>
      <c r="G667" s="67"/>
      <c r="H667" s="67"/>
      <c r="I667" s="67"/>
    </row>
    <row r="668" spans="6:9" x14ac:dyDescent="0.25">
      <c r="F668" s="67"/>
      <c r="G668" s="67"/>
      <c r="H668" s="67"/>
      <c r="I668" s="67"/>
    </row>
    <row r="669" spans="6:9" x14ac:dyDescent="0.25">
      <c r="F669" s="67"/>
      <c r="G669" s="67"/>
      <c r="H669" s="67"/>
      <c r="I669" s="67"/>
    </row>
    <row r="670" spans="6:9" x14ac:dyDescent="0.25">
      <c r="F670" s="67"/>
      <c r="G670" s="67"/>
      <c r="H670" s="67"/>
      <c r="I670" s="67"/>
    </row>
    <row r="671" spans="6:9" x14ac:dyDescent="0.25">
      <c r="F671" s="67"/>
      <c r="G671" s="67"/>
      <c r="H671" s="67"/>
      <c r="I671" s="67"/>
    </row>
    <row r="672" spans="6:9" x14ac:dyDescent="0.25">
      <c r="F672" s="67"/>
      <c r="G672" s="67"/>
      <c r="H672" s="67"/>
      <c r="I672" s="67"/>
    </row>
    <row r="673" spans="6:9" x14ac:dyDescent="0.25">
      <c r="F673" s="67"/>
      <c r="G673" s="67"/>
      <c r="H673" s="67"/>
      <c r="I673" s="67"/>
    </row>
    <row r="674" spans="6:9" x14ac:dyDescent="0.25">
      <c r="F674" s="67"/>
      <c r="G674" s="67"/>
      <c r="H674" s="67"/>
      <c r="I674" s="67"/>
    </row>
    <row r="675" spans="6:9" x14ac:dyDescent="0.25">
      <c r="F675" s="67"/>
      <c r="G675" s="67"/>
      <c r="H675" s="67"/>
      <c r="I675" s="67"/>
    </row>
    <row r="676" spans="6:9" x14ac:dyDescent="0.25">
      <c r="F676" s="67"/>
      <c r="G676" s="67"/>
      <c r="H676" s="67"/>
      <c r="I676" s="67"/>
    </row>
    <row r="677" spans="6:9" x14ac:dyDescent="0.25">
      <c r="F677" s="67"/>
      <c r="G677" s="67"/>
      <c r="H677" s="67"/>
      <c r="I677" s="67"/>
    </row>
    <row r="678" spans="6:9" x14ac:dyDescent="0.25">
      <c r="F678" s="67"/>
      <c r="G678" s="67"/>
      <c r="H678" s="67"/>
      <c r="I678" s="67"/>
    </row>
    <row r="679" spans="6:9" x14ac:dyDescent="0.25">
      <c r="F679" s="67"/>
      <c r="G679" s="67"/>
      <c r="H679" s="67"/>
      <c r="I679" s="67"/>
    </row>
    <row r="680" spans="6:9" x14ac:dyDescent="0.25">
      <c r="F680" s="67"/>
      <c r="G680" s="67"/>
      <c r="H680" s="67"/>
      <c r="I680" s="67"/>
    </row>
    <row r="681" spans="6:9" x14ac:dyDescent="0.25">
      <c r="F681" s="67"/>
      <c r="G681" s="67"/>
      <c r="H681" s="67"/>
      <c r="I681" s="67"/>
    </row>
    <row r="682" spans="6:9" x14ac:dyDescent="0.25">
      <c r="F682" s="67"/>
      <c r="G682" s="67"/>
      <c r="H682" s="67"/>
      <c r="I682" s="67"/>
    </row>
    <row r="683" spans="6:9" x14ac:dyDescent="0.25">
      <c r="F683" s="67"/>
      <c r="G683" s="67"/>
      <c r="H683" s="67"/>
      <c r="I683" s="67"/>
    </row>
    <row r="684" spans="6:9" x14ac:dyDescent="0.25">
      <c r="F684" s="67"/>
      <c r="G684" s="67"/>
      <c r="H684" s="67"/>
      <c r="I684" s="67"/>
    </row>
    <row r="685" spans="6:9" x14ac:dyDescent="0.25">
      <c r="F685" s="67"/>
      <c r="G685" s="67"/>
      <c r="H685" s="67"/>
      <c r="I685" s="67"/>
    </row>
    <row r="686" spans="6:9" x14ac:dyDescent="0.25">
      <c r="F686" s="67"/>
      <c r="G686" s="67"/>
      <c r="H686" s="67"/>
      <c r="I686" s="67"/>
    </row>
    <row r="687" spans="6:9" x14ac:dyDescent="0.25">
      <c r="F687" s="67"/>
      <c r="G687" s="67"/>
      <c r="H687" s="67"/>
      <c r="I687" s="67"/>
    </row>
    <row r="688" spans="6:9" x14ac:dyDescent="0.25">
      <c r="F688" s="67"/>
      <c r="G688" s="67"/>
      <c r="H688" s="67"/>
      <c r="I688" s="67"/>
    </row>
    <row r="689" spans="6:9" x14ac:dyDescent="0.25">
      <c r="F689" s="67"/>
      <c r="G689" s="67"/>
      <c r="H689" s="67"/>
      <c r="I689" s="67"/>
    </row>
    <row r="690" spans="6:9" x14ac:dyDescent="0.25">
      <c r="F690" s="67"/>
      <c r="G690" s="67"/>
      <c r="H690" s="67"/>
      <c r="I690" s="67"/>
    </row>
    <row r="691" spans="6:9" x14ac:dyDescent="0.25">
      <c r="F691" s="67"/>
      <c r="G691" s="67"/>
      <c r="H691" s="67"/>
      <c r="I691" s="67"/>
    </row>
    <row r="692" spans="6:9" x14ac:dyDescent="0.25">
      <c r="F692" s="67"/>
      <c r="G692" s="67"/>
      <c r="H692" s="67"/>
      <c r="I692" s="67"/>
    </row>
    <row r="693" spans="6:9" x14ac:dyDescent="0.25">
      <c r="F693" s="67"/>
      <c r="G693" s="67"/>
      <c r="H693" s="67"/>
      <c r="I693" s="67"/>
    </row>
    <row r="694" spans="6:9" x14ac:dyDescent="0.25">
      <c r="F694" s="67"/>
      <c r="G694" s="67"/>
      <c r="H694" s="67"/>
      <c r="I694" s="67"/>
    </row>
    <row r="695" spans="6:9" x14ac:dyDescent="0.25">
      <c r="F695" s="67"/>
      <c r="G695" s="67"/>
      <c r="H695" s="67"/>
      <c r="I695" s="67"/>
    </row>
    <row r="696" spans="6:9" x14ac:dyDescent="0.25">
      <c r="F696" s="67"/>
      <c r="G696" s="67"/>
      <c r="H696" s="67"/>
      <c r="I696" s="67"/>
    </row>
    <row r="697" spans="6:9" x14ac:dyDescent="0.25">
      <c r="F697" s="67"/>
      <c r="G697" s="67"/>
      <c r="H697" s="67"/>
      <c r="I697" s="67"/>
    </row>
    <row r="698" spans="6:9" x14ac:dyDescent="0.25">
      <c r="F698" s="67"/>
      <c r="G698" s="67"/>
      <c r="H698" s="67"/>
      <c r="I698" s="67"/>
    </row>
    <row r="699" spans="6:9" x14ac:dyDescent="0.25">
      <c r="F699" s="67"/>
      <c r="G699" s="67"/>
      <c r="H699" s="67"/>
      <c r="I699" s="67"/>
    </row>
    <row r="700" spans="6:9" x14ac:dyDescent="0.25">
      <c r="F700" s="67"/>
      <c r="G700" s="67"/>
      <c r="H700" s="67"/>
      <c r="I700" s="67"/>
    </row>
    <row r="701" spans="6:9" x14ac:dyDescent="0.25">
      <c r="F701" s="67"/>
      <c r="G701" s="67"/>
      <c r="H701" s="67"/>
      <c r="I701" s="67"/>
    </row>
    <row r="702" spans="6:9" x14ac:dyDescent="0.25">
      <c r="F702" s="67"/>
      <c r="G702" s="67"/>
      <c r="H702" s="67"/>
      <c r="I702" s="67"/>
    </row>
    <row r="703" spans="6:9" x14ac:dyDescent="0.25">
      <c r="F703" s="67"/>
      <c r="G703" s="67"/>
      <c r="H703" s="67"/>
      <c r="I703" s="67"/>
    </row>
    <row r="704" spans="6:9" x14ac:dyDescent="0.25">
      <c r="F704" s="67"/>
      <c r="G704" s="67"/>
      <c r="H704" s="67"/>
      <c r="I704" s="67"/>
    </row>
    <row r="705" spans="6:9" x14ac:dyDescent="0.25">
      <c r="F705" s="67"/>
      <c r="G705" s="67"/>
      <c r="H705" s="67"/>
      <c r="I705" s="67"/>
    </row>
    <row r="706" spans="6:9" x14ac:dyDescent="0.25">
      <c r="F706" s="67"/>
      <c r="G706" s="67"/>
      <c r="H706" s="67"/>
      <c r="I706" s="67"/>
    </row>
    <row r="707" spans="6:9" x14ac:dyDescent="0.25">
      <c r="F707" s="67"/>
      <c r="G707" s="67"/>
      <c r="H707" s="67"/>
      <c r="I707" s="67"/>
    </row>
    <row r="708" spans="6:9" x14ac:dyDescent="0.25">
      <c r="F708" s="67"/>
      <c r="G708" s="67"/>
      <c r="H708" s="67"/>
      <c r="I708" s="67"/>
    </row>
    <row r="709" spans="6:9" x14ac:dyDescent="0.25">
      <c r="F709" s="67"/>
      <c r="G709" s="67"/>
      <c r="H709" s="67"/>
      <c r="I709" s="67"/>
    </row>
    <row r="710" spans="6:9" x14ac:dyDescent="0.25">
      <c r="F710" s="67"/>
      <c r="G710" s="67"/>
      <c r="H710" s="67"/>
      <c r="I710" s="67"/>
    </row>
    <row r="711" spans="6:9" x14ac:dyDescent="0.25">
      <c r="F711" s="67"/>
      <c r="G711" s="67"/>
      <c r="H711" s="67"/>
      <c r="I711" s="67"/>
    </row>
    <row r="712" spans="6:9" x14ac:dyDescent="0.25">
      <c r="F712" s="67"/>
      <c r="G712" s="67"/>
      <c r="H712" s="67"/>
      <c r="I712" s="67"/>
    </row>
    <row r="713" spans="6:9" x14ac:dyDescent="0.25">
      <c r="F713" s="67"/>
      <c r="G713" s="67"/>
      <c r="H713" s="67"/>
      <c r="I713" s="67"/>
    </row>
    <row r="714" spans="6:9" x14ac:dyDescent="0.25">
      <c r="F714" s="67"/>
      <c r="G714" s="67"/>
      <c r="H714" s="67"/>
      <c r="I714" s="67"/>
    </row>
    <row r="715" spans="6:9" x14ac:dyDescent="0.25">
      <c r="F715" s="67"/>
      <c r="G715" s="67"/>
      <c r="H715" s="67"/>
      <c r="I715" s="67"/>
    </row>
    <row r="716" spans="6:9" x14ac:dyDescent="0.25">
      <c r="F716" s="67"/>
      <c r="G716" s="67"/>
      <c r="H716" s="67"/>
      <c r="I716" s="67"/>
    </row>
    <row r="717" spans="6:9" x14ac:dyDescent="0.25">
      <c r="F717" s="67"/>
      <c r="G717" s="67"/>
      <c r="H717" s="67"/>
      <c r="I717" s="67"/>
    </row>
    <row r="718" spans="6:9" x14ac:dyDescent="0.25">
      <c r="F718" s="67"/>
      <c r="G718" s="67"/>
      <c r="H718" s="67"/>
      <c r="I718" s="67"/>
    </row>
    <row r="719" spans="6:9" x14ac:dyDescent="0.25">
      <c r="F719" s="67"/>
      <c r="G719" s="67"/>
      <c r="H719" s="67"/>
      <c r="I719" s="67"/>
    </row>
    <row r="720" spans="6:9" x14ac:dyDescent="0.25">
      <c r="F720" s="67"/>
      <c r="G720" s="67"/>
      <c r="H720" s="67"/>
      <c r="I720" s="67"/>
    </row>
    <row r="721" spans="6:9" x14ac:dyDescent="0.25">
      <c r="F721" s="67"/>
      <c r="G721" s="67"/>
      <c r="H721" s="67"/>
      <c r="I721" s="67"/>
    </row>
    <row r="722" spans="6:9" x14ac:dyDescent="0.25">
      <c r="F722" s="67"/>
      <c r="G722" s="67"/>
      <c r="H722" s="67"/>
      <c r="I722" s="67"/>
    </row>
    <row r="723" spans="6:9" x14ac:dyDescent="0.25">
      <c r="F723" s="67"/>
      <c r="G723" s="67"/>
      <c r="H723" s="67"/>
      <c r="I723" s="67"/>
    </row>
    <row r="724" spans="6:9" x14ac:dyDescent="0.25">
      <c r="F724" s="67"/>
      <c r="G724" s="67"/>
      <c r="H724" s="67"/>
      <c r="I724" s="67"/>
    </row>
    <row r="725" spans="6:9" x14ac:dyDescent="0.25">
      <c r="F725" s="67"/>
      <c r="G725" s="67"/>
      <c r="H725" s="67"/>
      <c r="I725" s="67"/>
    </row>
    <row r="726" spans="6:9" x14ac:dyDescent="0.25">
      <c r="F726" s="67"/>
      <c r="G726" s="67"/>
      <c r="H726" s="67"/>
      <c r="I726" s="67"/>
    </row>
    <row r="727" spans="6:9" x14ac:dyDescent="0.25">
      <c r="F727" s="67"/>
      <c r="G727" s="67"/>
      <c r="H727" s="67"/>
      <c r="I727" s="67"/>
    </row>
    <row r="728" spans="6:9" x14ac:dyDescent="0.25">
      <c r="F728" s="67"/>
      <c r="G728" s="67"/>
      <c r="H728" s="67"/>
      <c r="I728" s="67"/>
    </row>
    <row r="729" spans="6:9" x14ac:dyDescent="0.25">
      <c r="F729" s="67"/>
      <c r="G729" s="67"/>
      <c r="H729" s="67"/>
      <c r="I729" s="67"/>
    </row>
    <row r="730" spans="6:9" x14ac:dyDescent="0.25">
      <c r="F730" s="67"/>
      <c r="G730" s="67"/>
      <c r="H730" s="67"/>
      <c r="I730" s="67"/>
    </row>
    <row r="731" spans="6:9" x14ac:dyDescent="0.25">
      <c r="F731" s="67"/>
      <c r="G731" s="67"/>
      <c r="H731" s="67"/>
      <c r="I731" s="67"/>
    </row>
    <row r="732" spans="6:9" x14ac:dyDescent="0.25">
      <c r="F732" s="67"/>
      <c r="G732" s="67"/>
      <c r="H732" s="67"/>
      <c r="I732" s="67"/>
    </row>
    <row r="733" spans="6:9" x14ac:dyDescent="0.25">
      <c r="F733" s="67"/>
      <c r="G733" s="67"/>
      <c r="H733" s="67"/>
      <c r="I733" s="67"/>
    </row>
    <row r="734" spans="6:9" x14ac:dyDescent="0.25">
      <c r="F734" s="67"/>
      <c r="G734" s="67"/>
      <c r="H734" s="67"/>
      <c r="I734" s="67"/>
    </row>
    <row r="735" spans="6:9" x14ac:dyDescent="0.25">
      <c r="F735" s="67"/>
      <c r="G735" s="67"/>
      <c r="H735" s="67"/>
      <c r="I735" s="67"/>
    </row>
    <row r="736" spans="6:9" x14ac:dyDescent="0.25">
      <c r="F736" s="67"/>
      <c r="G736" s="67"/>
      <c r="H736" s="67"/>
      <c r="I736" s="67"/>
    </row>
    <row r="737" spans="6:9" x14ac:dyDescent="0.25">
      <c r="F737" s="67"/>
      <c r="G737" s="67"/>
      <c r="H737" s="67"/>
      <c r="I737" s="67"/>
    </row>
    <row r="738" spans="6:9" x14ac:dyDescent="0.25">
      <c r="F738" s="67"/>
      <c r="G738" s="67"/>
      <c r="H738" s="67"/>
      <c r="I738" s="67"/>
    </row>
    <row r="739" spans="6:9" x14ac:dyDescent="0.25">
      <c r="F739" s="67"/>
      <c r="G739" s="67"/>
      <c r="H739" s="67"/>
      <c r="I739" s="67"/>
    </row>
    <row r="740" spans="6:9" x14ac:dyDescent="0.25">
      <c r="F740" s="67"/>
      <c r="G740" s="67"/>
      <c r="H740" s="67"/>
      <c r="I740" s="67"/>
    </row>
    <row r="741" spans="6:9" x14ac:dyDescent="0.25">
      <c r="F741" s="67"/>
      <c r="G741" s="67"/>
      <c r="H741" s="67"/>
      <c r="I741" s="67"/>
    </row>
    <row r="742" spans="6:9" x14ac:dyDescent="0.25">
      <c r="F742" s="67"/>
      <c r="G742" s="67"/>
      <c r="H742" s="67"/>
      <c r="I742" s="67"/>
    </row>
    <row r="743" spans="6:9" x14ac:dyDescent="0.25">
      <c r="F743" s="67"/>
      <c r="G743" s="67"/>
      <c r="H743" s="67"/>
      <c r="I743" s="67"/>
    </row>
    <row r="744" spans="6:9" x14ac:dyDescent="0.25">
      <c r="F744" s="67"/>
      <c r="G744" s="67"/>
      <c r="H744" s="67"/>
      <c r="I744" s="67"/>
    </row>
    <row r="745" spans="6:9" x14ac:dyDescent="0.25">
      <c r="F745" s="67"/>
      <c r="G745" s="67"/>
      <c r="H745" s="67"/>
      <c r="I745" s="67"/>
    </row>
    <row r="746" spans="6:9" x14ac:dyDescent="0.25">
      <c r="F746" s="67"/>
      <c r="G746" s="67"/>
      <c r="H746" s="67"/>
      <c r="I746" s="67"/>
    </row>
    <row r="747" spans="6:9" x14ac:dyDescent="0.25">
      <c r="F747" s="67"/>
      <c r="G747" s="67"/>
      <c r="H747" s="67"/>
      <c r="I747" s="67"/>
    </row>
    <row r="748" spans="6:9" x14ac:dyDescent="0.25">
      <c r="F748" s="67"/>
      <c r="G748" s="67"/>
      <c r="H748" s="67"/>
      <c r="I748" s="67"/>
    </row>
    <row r="749" spans="6:9" x14ac:dyDescent="0.25">
      <c r="F749" s="67"/>
      <c r="G749" s="67"/>
      <c r="H749" s="67"/>
      <c r="I749" s="67"/>
    </row>
    <row r="750" spans="6:9" x14ac:dyDescent="0.25">
      <c r="F750" s="67"/>
      <c r="G750" s="67"/>
      <c r="H750" s="67"/>
      <c r="I750" s="67"/>
    </row>
    <row r="751" spans="6:9" x14ac:dyDescent="0.25">
      <c r="F751" s="67"/>
      <c r="G751" s="67"/>
      <c r="H751" s="67"/>
      <c r="I751" s="67"/>
    </row>
    <row r="752" spans="6:9" x14ac:dyDescent="0.25">
      <c r="F752" s="67"/>
      <c r="G752" s="67"/>
      <c r="H752" s="67"/>
      <c r="I752" s="67"/>
    </row>
    <row r="753" spans="6:9" x14ac:dyDescent="0.25">
      <c r="F753" s="67"/>
      <c r="G753" s="67"/>
      <c r="H753" s="67"/>
      <c r="I753" s="67"/>
    </row>
    <row r="754" spans="6:9" x14ac:dyDescent="0.25">
      <c r="F754" s="67"/>
      <c r="G754" s="67"/>
      <c r="H754" s="67"/>
      <c r="I754" s="67"/>
    </row>
    <row r="755" spans="6:9" x14ac:dyDescent="0.25">
      <c r="F755" s="67"/>
      <c r="G755" s="67"/>
      <c r="H755" s="67"/>
      <c r="I755" s="67"/>
    </row>
    <row r="756" spans="6:9" x14ac:dyDescent="0.25">
      <c r="F756" s="67"/>
      <c r="G756" s="67"/>
      <c r="H756" s="67"/>
      <c r="I756" s="67"/>
    </row>
    <row r="757" spans="6:9" x14ac:dyDescent="0.25">
      <c r="F757" s="67"/>
      <c r="G757" s="67"/>
      <c r="H757" s="67"/>
      <c r="I757" s="67"/>
    </row>
    <row r="758" spans="6:9" x14ac:dyDescent="0.25">
      <c r="F758" s="67"/>
      <c r="G758" s="67"/>
      <c r="H758" s="67"/>
      <c r="I758" s="67"/>
    </row>
    <row r="759" spans="6:9" x14ac:dyDescent="0.25">
      <c r="F759" s="67"/>
      <c r="G759" s="67"/>
      <c r="H759" s="67"/>
      <c r="I759" s="67"/>
    </row>
    <row r="760" spans="6:9" x14ac:dyDescent="0.25">
      <c r="F760" s="67"/>
      <c r="G760" s="67"/>
      <c r="H760" s="67"/>
      <c r="I760" s="67"/>
    </row>
    <row r="761" spans="6:9" x14ac:dyDescent="0.25">
      <c r="F761" s="67"/>
      <c r="G761" s="67"/>
      <c r="H761" s="67"/>
      <c r="I761" s="67"/>
    </row>
    <row r="762" spans="6:9" x14ac:dyDescent="0.25">
      <c r="F762" s="67"/>
      <c r="G762" s="67"/>
      <c r="H762" s="67"/>
      <c r="I762" s="67"/>
    </row>
    <row r="763" spans="6:9" x14ac:dyDescent="0.25">
      <c r="F763" s="67"/>
      <c r="G763" s="67"/>
      <c r="H763" s="67"/>
      <c r="I763" s="67"/>
    </row>
    <row r="764" spans="6:9" x14ac:dyDescent="0.25">
      <c r="F764" s="67"/>
      <c r="G764" s="67"/>
      <c r="H764" s="67"/>
      <c r="I764" s="67"/>
    </row>
    <row r="765" spans="6:9" x14ac:dyDescent="0.25">
      <c r="F765" s="67"/>
      <c r="G765" s="67"/>
      <c r="H765" s="67"/>
      <c r="I765" s="67"/>
    </row>
    <row r="766" spans="6:9" x14ac:dyDescent="0.25">
      <c r="F766" s="67"/>
      <c r="G766" s="67"/>
      <c r="H766" s="67"/>
      <c r="I766" s="67"/>
    </row>
    <row r="767" spans="6:9" x14ac:dyDescent="0.25">
      <c r="F767" s="67"/>
      <c r="G767" s="67"/>
      <c r="H767" s="67"/>
      <c r="I767" s="67"/>
    </row>
    <row r="768" spans="6:9" x14ac:dyDescent="0.25">
      <c r="F768" s="67"/>
      <c r="G768" s="67"/>
      <c r="H768" s="67"/>
      <c r="I768" s="67"/>
    </row>
    <row r="769" spans="6:9" x14ac:dyDescent="0.25">
      <c r="F769" s="67"/>
      <c r="G769" s="67"/>
      <c r="H769" s="67"/>
      <c r="I769" s="67"/>
    </row>
    <row r="770" spans="6:9" x14ac:dyDescent="0.25">
      <c r="F770" s="67"/>
      <c r="G770" s="67"/>
      <c r="H770" s="67"/>
      <c r="I770" s="67"/>
    </row>
    <row r="771" spans="6:9" x14ac:dyDescent="0.25">
      <c r="F771" s="67"/>
      <c r="G771" s="67"/>
      <c r="H771" s="67"/>
      <c r="I771" s="67"/>
    </row>
    <row r="772" spans="6:9" x14ac:dyDescent="0.25">
      <c r="F772" s="67"/>
      <c r="G772" s="67"/>
      <c r="H772" s="67"/>
      <c r="I772" s="67"/>
    </row>
    <row r="773" spans="6:9" x14ac:dyDescent="0.25">
      <c r="F773" s="67"/>
      <c r="G773" s="67"/>
      <c r="H773" s="67"/>
      <c r="I773" s="67"/>
    </row>
    <row r="774" spans="6:9" x14ac:dyDescent="0.25">
      <c r="F774" s="67"/>
      <c r="G774" s="67"/>
      <c r="H774" s="67"/>
      <c r="I774" s="67"/>
    </row>
    <row r="775" spans="6:9" x14ac:dyDescent="0.25">
      <c r="F775" s="67"/>
      <c r="G775" s="67"/>
      <c r="H775" s="67"/>
      <c r="I775" s="67"/>
    </row>
    <row r="776" spans="6:9" x14ac:dyDescent="0.25">
      <c r="F776" s="67"/>
      <c r="G776" s="67"/>
      <c r="H776" s="67"/>
      <c r="I776" s="67"/>
    </row>
    <row r="777" spans="6:9" x14ac:dyDescent="0.25">
      <c r="F777" s="67"/>
      <c r="G777" s="67"/>
      <c r="H777" s="67"/>
      <c r="I777" s="67"/>
    </row>
    <row r="778" spans="6:9" x14ac:dyDescent="0.25">
      <c r="F778" s="67"/>
      <c r="G778" s="67"/>
      <c r="H778" s="67"/>
      <c r="I778" s="67"/>
    </row>
    <row r="779" spans="6:9" x14ac:dyDescent="0.25">
      <c r="F779" s="67"/>
      <c r="G779" s="67"/>
      <c r="H779" s="67"/>
      <c r="I779" s="67"/>
    </row>
    <row r="780" spans="6:9" x14ac:dyDescent="0.25">
      <c r="F780" s="67"/>
      <c r="G780" s="67"/>
      <c r="H780" s="67"/>
      <c r="I780" s="67"/>
    </row>
    <row r="781" spans="6:9" x14ac:dyDescent="0.25">
      <c r="F781" s="67"/>
      <c r="G781" s="67"/>
      <c r="H781" s="67"/>
      <c r="I781" s="67"/>
    </row>
    <row r="782" spans="6:9" x14ac:dyDescent="0.25">
      <c r="F782" s="67"/>
      <c r="G782" s="67"/>
      <c r="H782" s="67"/>
      <c r="I782" s="67"/>
    </row>
    <row r="783" spans="6:9" x14ac:dyDescent="0.25">
      <c r="F783" s="67"/>
      <c r="G783" s="67"/>
      <c r="H783" s="67"/>
      <c r="I783" s="67"/>
    </row>
    <row r="784" spans="6:9" x14ac:dyDescent="0.25">
      <c r="F784" s="67"/>
      <c r="G784" s="67"/>
      <c r="H784" s="67"/>
      <c r="I784" s="67"/>
    </row>
    <row r="785" spans="6:9" x14ac:dyDescent="0.25">
      <c r="F785" s="67"/>
      <c r="G785" s="67"/>
      <c r="H785" s="67"/>
      <c r="I785" s="67"/>
    </row>
    <row r="786" spans="6:9" x14ac:dyDescent="0.25">
      <c r="F786" s="67"/>
      <c r="G786" s="67"/>
      <c r="H786" s="67"/>
      <c r="I786" s="67"/>
    </row>
    <row r="787" spans="6:9" x14ac:dyDescent="0.25">
      <c r="F787" s="67"/>
      <c r="G787" s="67"/>
      <c r="H787" s="67"/>
      <c r="I787" s="67"/>
    </row>
    <row r="788" spans="6:9" x14ac:dyDescent="0.25">
      <c r="F788" s="67"/>
      <c r="G788" s="67"/>
      <c r="H788" s="67"/>
      <c r="I788" s="67"/>
    </row>
    <row r="789" spans="6:9" x14ac:dyDescent="0.25">
      <c r="F789" s="67"/>
      <c r="G789" s="67"/>
      <c r="H789" s="67"/>
      <c r="I789" s="67"/>
    </row>
    <row r="790" spans="6:9" x14ac:dyDescent="0.25">
      <c r="F790" s="67"/>
      <c r="G790" s="67"/>
      <c r="H790" s="67"/>
      <c r="I790" s="67"/>
    </row>
    <row r="791" spans="6:9" x14ac:dyDescent="0.25">
      <c r="F791" s="67"/>
      <c r="G791" s="67"/>
      <c r="H791" s="67"/>
      <c r="I791" s="67"/>
    </row>
    <row r="792" spans="6:9" x14ac:dyDescent="0.25">
      <c r="F792" s="67"/>
      <c r="G792" s="67"/>
      <c r="H792" s="67"/>
      <c r="I792" s="67"/>
    </row>
    <row r="793" spans="6:9" x14ac:dyDescent="0.25">
      <c r="F793" s="67"/>
      <c r="G793" s="67"/>
      <c r="H793" s="67"/>
      <c r="I793" s="67"/>
    </row>
    <row r="794" spans="6:9" x14ac:dyDescent="0.25">
      <c r="F794" s="67"/>
      <c r="G794" s="67"/>
      <c r="H794" s="67"/>
      <c r="I794" s="67"/>
    </row>
    <row r="795" spans="6:9" x14ac:dyDescent="0.25">
      <c r="F795" s="67"/>
      <c r="G795" s="67"/>
      <c r="H795" s="67"/>
      <c r="I795" s="67"/>
    </row>
    <row r="796" spans="6:9" x14ac:dyDescent="0.25">
      <c r="F796" s="67"/>
      <c r="G796" s="67"/>
      <c r="H796" s="67"/>
      <c r="I796" s="67"/>
    </row>
    <row r="797" spans="6:9" x14ac:dyDescent="0.25">
      <c r="F797" s="67"/>
      <c r="G797" s="67"/>
      <c r="H797" s="67"/>
      <c r="I797" s="67"/>
    </row>
    <row r="798" spans="6:9" x14ac:dyDescent="0.25">
      <c r="F798" s="67"/>
      <c r="G798" s="67"/>
      <c r="H798" s="67"/>
      <c r="I798" s="67"/>
    </row>
    <row r="799" spans="6:9" x14ac:dyDescent="0.25">
      <c r="F799" s="67"/>
      <c r="G799" s="67"/>
      <c r="H799" s="67"/>
      <c r="I799" s="67"/>
    </row>
    <row r="800" spans="6:9" x14ac:dyDescent="0.25">
      <c r="F800" s="67"/>
      <c r="G800" s="67"/>
      <c r="H800" s="67"/>
      <c r="I800" s="67"/>
    </row>
    <row r="801" spans="6:9" x14ac:dyDescent="0.25">
      <c r="F801" s="67"/>
      <c r="G801" s="67"/>
      <c r="H801" s="67"/>
      <c r="I801" s="67"/>
    </row>
    <row r="802" spans="6:9" x14ac:dyDescent="0.25">
      <c r="F802" s="67"/>
      <c r="G802" s="67"/>
      <c r="H802" s="67"/>
      <c r="I802" s="67"/>
    </row>
    <row r="803" spans="6:9" x14ac:dyDescent="0.25">
      <c r="F803" s="67"/>
      <c r="G803" s="67"/>
      <c r="H803" s="67"/>
      <c r="I803" s="67"/>
    </row>
    <row r="804" spans="6:9" x14ac:dyDescent="0.25">
      <c r="F804" s="67"/>
      <c r="G804" s="67"/>
      <c r="H804" s="67"/>
      <c r="I804" s="67"/>
    </row>
    <row r="805" spans="6:9" x14ac:dyDescent="0.25">
      <c r="F805" s="67"/>
      <c r="G805" s="67"/>
      <c r="H805" s="67"/>
      <c r="I805" s="67"/>
    </row>
    <row r="806" spans="6:9" x14ac:dyDescent="0.25">
      <c r="F806" s="67"/>
      <c r="G806" s="67"/>
      <c r="H806" s="67"/>
      <c r="I806" s="67"/>
    </row>
    <row r="807" spans="6:9" x14ac:dyDescent="0.25">
      <c r="F807" s="67"/>
      <c r="G807" s="67"/>
      <c r="H807" s="67"/>
      <c r="I807" s="67"/>
    </row>
    <row r="808" spans="6:9" x14ac:dyDescent="0.25">
      <c r="F808" s="67"/>
      <c r="G808" s="67"/>
      <c r="H808" s="67"/>
      <c r="I808" s="67"/>
    </row>
    <row r="809" spans="6:9" x14ac:dyDescent="0.25">
      <c r="F809" s="67"/>
      <c r="G809" s="67"/>
      <c r="H809" s="67"/>
      <c r="I809" s="67"/>
    </row>
    <row r="810" spans="6:9" x14ac:dyDescent="0.25">
      <c r="F810" s="67"/>
      <c r="G810" s="67"/>
      <c r="H810" s="67"/>
      <c r="I810" s="67"/>
    </row>
    <row r="811" spans="6:9" x14ac:dyDescent="0.25">
      <c r="F811" s="67"/>
      <c r="G811" s="67"/>
      <c r="H811" s="67"/>
      <c r="I811" s="67"/>
    </row>
    <row r="812" spans="6:9" x14ac:dyDescent="0.25">
      <c r="F812" s="67"/>
      <c r="G812" s="67"/>
      <c r="H812" s="67"/>
      <c r="I812" s="67"/>
    </row>
    <row r="813" spans="6:9" x14ac:dyDescent="0.25">
      <c r="F813" s="67"/>
      <c r="G813" s="67"/>
      <c r="H813" s="67"/>
      <c r="I813" s="67"/>
    </row>
    <row r="814" spans="6:9" x14ac:dyDescent="0.25">
      <c r="F814" s="67"/>
      <c r="G814" s="67"/>
      <c r="H814" s="67"/>
      <c r="I814" s="67"/>
    </row>
    <row r="815" spans="6:9" x14ac:dyDescent="0.25">
      <c r="F815" s="67"/>
      <c r="G815" s="67"/>
      <c r="H815" s="67"/>
      <c r="I815" s="67"/>
    </row>
    <row r="816" spans="6:9" x14ac:dyDescent="0.25">
      <c r="F816" s="67"/>
      <c r="G816" s="67"/>
      <c r="H816" s="67"/>
      <c r="I816" s="67"/>
    </row>
    <row r="817" spans="6:9" x14ac:dyDescent="0.25">
      <c r="F817" s="67"/>
      <c r="G817" s="67"/>
      <c r="H817" s="67"/>
      <c r="I817" s="67"/>
    </row>
    <row r="818" spans="6:9" x14ac:dyDescent="0.25">
      <c r="F818" s="67"/>
      <c r="G818" s="67"/>
      <c r="H818" s="67"/>
      <c r="I818" s="67"/>
    </row>
    <row r="819" spans="6:9" x14ac:dyDescent="0.25">
      <c r="F819" s="67"/>
      <c r="G819" s="67"/>
      <c r="H819" s="67"/>
      <c r="I819" s="67"/>
    </row>
    <row r="820" spans="6:9" x14ac:dyDescent="0.25">
      <c r="F820" s="67"/>
      <c r="G820" s="67"/>
      <c r="H820" s="67"/>
      <c r="I820" s="67"/>
    </row>
    <row r="821" spans="6:9" x14ac:dyDescent="0.25">
      <c r="F821" s="67"/>
      <c r="G821" s="67"/>
      <c r="H821" s="67"/>
      <c r="I821" s="67"/>
    </row>
    <row r="822" spans="6:9" x14ac:dyDescent="0.25">
      <c r="F822" s="67"/>
      <c r="G822" s="67"/>
      <c r="H822" s="67"/>
      <c r="I822" s="67"/>
    </row>
    <row r="823" spans="6:9" x14ac:dyDescent="0.25">
      <c r="F823" s="67"/>
      <c r="G823" s="67"/>
      <c r="H823" s="67"/>
      <c r="I823" s="67"/>
    </row>
    <row r="824" spans="6:9" x14ac:dyDescent="0.25">
      <c r="F824" s="67"/>
      <c r="G824" s="67"/>
      <c r="H824" s="67"/>
      <c r="I824" s="67"/>
    </row>
    <row r="825" spans="6:9" x14ac:dyDescent="0.25">
      <c r="F825" s="67"/>
      <c r="G825" s="67"/>
      <c r="H825" s="67"/>
      <c r="I825" s="67"/>
    </row>
    <row r="826" spans="6:9" x14ac:dyDescent="0.25">
      <c r="F826" s="67"/>
      <c r="G826" s="67"/>
      <c r="H826" s="67"/>
      <c r="I826" s="67"/>
    </row>
    <row r="827" spans="6:9" x14ac:dyDescent="0.25">
      <c r="F827" s="67"/>
      <c r="G827" s="67"/>
      <c r="H827" s="67"/>
      <c r="I827" s="67"/>
    </row>
    <row r="828" spans="6:9" x14ac:dyDescent="0.25">
      <c r="F828" s="67"/>
      <c r="G828" s="67"/>
      <c r="H828" s="67"/>
      <c r="I828" s="67"/>
    </row>
    <row r="829" spans="6:9" x14ac:dyDescent="0.25">
      <c r="F829" s="67"/>
      <c r="G829" s="67"/>
      <c r="H829" s="67"/>
      <c r="I829" s="67"/>
    </row>
    <row r="830" spans="6:9" x14ac:dyDescent="0.25">
      <c r="F830" s="67"/>
      <c r="G830" s="67"/>
      <c r="H830" s="67"/>
      <c r="I830" s="67"/>
    </row>
    <row r="831" spans="6:9" x14ac:dyDescent="0.25">
      <c r="F831" s="67"/>
      <c r="G831" s="67"/>
      <c r="H831" s="67"/>
      <c r="I831" s="67"/>
    </row>
    <row r="832" spans="6:9" x14ac:dyDescent="0.25">
      <c r="F832" s="67"/>
      <c r="G832" s="67"/>
      <c r="H832" s="67"/>
      <c r="I832" s="67"/>
    </row>
    <row r="833" spans="6:9" x14ac:dyDescent="0.25">
      <c r="F833" s="67"/>
      <c r="G833" s="67"/>
      <c r="H833" s="67"/>
      <c r="I833" s="67"/>
    </row>
    <row r="834" spans="6:9" x14ac:dyDescent="0.25">
      <c r="F834" s="67"/>
      <c r="G834" s="67"/>
      <c r="H834" s="67"/>
      <c r="I834" s="67"/>
    </row>
    <row r="835" spans="6:9" x14ac:dyDescent="0.25">
      <c r="F835" s="67"/>
      <c r="G835" s="67"/>
      <c r="H835" s="67"/>
      <c r="I835" s="67"/>
    </row>
    <row r="836" spans="6:9" x14ac:dyDescent="0.25">
      <c r="F836" s="67"/>
      <c r="G836" s="67"/>
      <c r="H836" s="67"/>
      <c r="I836" s="67"/>
    </row>
    <row r="837" spans="6:9" x14ac:dyDescent="0.25">
      <c r="F837" s="67"/>
      <c r="G837" s="67"/>
      <c r="H837" s="67"/>
      <c r="I837" s="67"/>
    </row>
    <row r="838" spans="6:9" x14ac:dyDescent="0.25">
      <c r="F838" s="67"/>
      <c r="G838" s="67"/>
      <c r="H838" s="67"/>
      <c r="I838" s="67"/>
    </row>
    <row r="839" spans="6:9" x14ac:dyDescent="0.25">
      <c r="F839" s="67"/>
      <c r="G839" s="67"/>
      <c r="H839" s="67"/>
      <c r="I839" s="67"/>
    </row>
    <row r="840" spans="6:9" x14ac:dyDescent="0.25">
      <c r="F840" s="67"/>
      <c r="G840" s="67"/>
      <c r="H840" s="67"/>
      <c r="I840" s="67"/>
    </row>
    <row r="841" spans="6:9" x14ac:dyDescent="0.25">
      <c r="F841" s="67"/>
      <c r="G841" s="67"/>
      <c r="H841" s="67"/>
      <c r="I841" s="67"/>
    </row>
    <row r="842" spans="6:9" x14ac:dyDescent="0.25">
      <c r="F842" s="67"/>
      <c r="G842" s="67"/>
      <c r="H842" s="67"/>
      <c r="I842" s="67"/>
    </row>
    <row r="843" spans="6:9" x14ac:dyDescent="0.25">
      <c r="F843" s="67"/>
      <c r="G843" s="67"/>
      <c r="H843" s="67"/>
      <c r="I843" s="67"/>
    </row>
    <row r="844" spans="6:9" x14ac:dyDescent="0.25">
      <c r="F844" s="67"/>
      <c r="G844" s="67"/>
      <c r="H844" s="67"/>
      <c r="I844" s="67"/>
    </row>
    <row r="845" spans="6:9" x14ac:dyDescent="0.25">
      <c r="F845" s="67"/>
      <c r="G845" s="67"/>
      <c r="H845" s="67"/>
      <c r="I845" s="67"/>
    </row>
    <row r="846" spans="6:9" x14ac:dyDescent="0.25">
      <c r="F846" s="67"/>
      <c r="G846" s="67"/>
      <c r="H846" s="67"/>
      <c r="I846" s="67"/>
    </row>
    <row r="847" spans="6:9" x14ac:dyDescent="0.25">
      <c r="F847" s="67"/>
      <c r="G847" s="67"/>
      <c r="H847" s="67"/>
      <c r="I847" s="67"/>
    </row>
    <row r="848" spans="6:9" x14ac:dyDescent="0.25">
      <c r="F848" s="67"/>
      <c r="G848" s="67"/>
      <c r="H848" s="67"/>
      <c r="I848" s="67"/>
    </row>
    <row r="849" spans="6:9" x14ac:dyDescent="0.25">
      <c r="F849" s="67"/>
      <c r="G849" s="67"/>
      <c r="H849" s="67"/>
      <c r="I849" s="67"/>
    </row>
    <row r="850" spans="6:9" x14ac:dyDescent="0.25">
      <c r="F850" s="67"/>
      <c r="G850" s="67"/>
      <c r="H850" s="67"/>
      <c r="I850" s="67"/>
    </row>
    <row r="851" spans="6:9" x14ac:dyDescent="0.25">
      <c r="F851" s="67"/>
      <c r="G851" s="67"/>
      <c r="H851" s="67"/>
      <c r="I851" s="67"/>
    </row>
    <row r="852" spans="6:9" x14ac:dyDescent="0.25">
      <c r="F852" s="67"/>
      <c r="G852" s="67"/>
      <c r="H852" s="67"/>
      <c r="I852" s="67"/>
    </row>
    <row r="853" spans="6:9" x14ac:dyDescent="0.25">
      <c r="F853" s="67"/>
      <c r="G853" s="67"/>
      <c r="H853" s="67"/>
      <c r="I853" s="67"/>
    </row>
    <row r="854" spans="6:9" x14ac:dyDescent="0.25">
      <c r="F854" s="67"/>
      <c r="G854" s="67"/>
      <c r="H854" s="67"/>
      <c r="I854" s="67"/>
    </row>
    <row r="855" spans="6:9" x14ac:dyDescent="0.25">
      <c r="F855" s="67"/>
      <c r="G855" s="67"/>
      <c r="H855" s="67"/>
      <c r="I855" s="67"/>
    </row>
    <row r="856" spans="6:9" x14ac:dyDescent="0.25">
      <c r="F856" s="67"/>
      <c r="G856" s="67"/>
      <c r="H856" s="67"/>
      <c r="I856" s="67"/>
    </row>
    <row r="857" spans="6:9" x14ac:dyDescent="0.25">
      <c r="F857" s="67"/>
      <c r="G857" s="67"/>
      <c r="H857" s="67"/>
      <c r="I857" s="67"/>
    </row>
    <row r="858" spans="6:9" x14ac:dyDescent="0.25">
      <c r="F858" s="67"/>
      <c r="G858" s="67"/>
      <c r="H858" s="67"/>
      <c r="I858" s="67"/>
    </row>
    <row r="859" spans="6:9" x14ac:dyDescent="0.25">
      <c r="F859" s="67"/>
      <c r="G859" s="67"/>
      <c r="H859" s="67"/>
      <c r="I859" s="67"/>
    </row>
    <row r="860" spans="6:9" x14ac:dyDescent="0.25">
      <c r="F860" s="67"/>
      <c r="G860" s="67"/>
      <c r="H860" s="67"/>
      <c r="I860" s="67"/>
    </row>
    <row r="861" spans="6:9" x14ac:dyDescent="0.25">
      <c r="F861" s="67"/>
      <c r="G861" s="67"/>
      <c r="H861" s="67"/>
      <c r="I861" s="67"/>
    </row>
    <row r="862" spans="6:9" x14ac:dyDescent="0.25">
      <c r="F862" s="67"/>
      <c r="G862" s="67"/>
      <c r="H862" s="67"/>
      <c r="I862" s="67"/>
    </row>
    <row r="863" spans="6:9" x14ac:dyDescent="0.25">
      <c r="F863" s="67"/>
      <c r="G863" s="67"/>
      <c r="H863" s="67"/>
      <c r="I863" s="67"/>
    </row>
    <row r="864" spans="6:9" x14ac:dyDescent="0.25">
      <c r="F864" s="67"/>
      <c r="G864" s="67"/>
      <c r="H864" s="67"/>
      <c r="I864" s="67"/>
    </row>
    <row r="865" spans="6:9" x14ac:dyDescent="0.25">
      <c r="F865" s="67"/>
      <c r="G865" s="67"/>
      <c r="H865" s="67"/>
      <c r="I865" s="67"/>
    </row>
    <row r="866" spans="6:9" x14ac:dyDescent="0.25">
      <c r="F866" s="67"/>
      <c r="G866" s="67"/>
      <c r="H866" s="67"/>
      <c r="I866" s="67"/>
    </row>
    <row r="867" spans="6:9" x14ac:dyDescent="0.25">
      <c r="F867" s="67"/>
      <c r="G867" s="67"/>
      <c r="H867" s="67"/>
      <c r="I867" s="67"/>
    </row>
    <row r="868" spans="6:9" x14ac:dyDescent="0.25">
      <c r="F868" s="67"/>
      <c r="G868" s="67"/>
      <c r="H868" s="67"/>
      <c r="I868" s="67"/>
    </row>
    <row r="869" spans="6:9" x14ac:dyDescent="0.25">
      <c r="F869" s="67"/>
      <c r="G869" s="67"/>
      <c r="H869" s="67"/>
      <c r="I869" s="67"/>
    </row>
    <row r="870" spans="6:9" x14ac:dyDescent="0.25">
      <c r="F870" s="67"/>
      <c r="G870" s="67"/>
      <c r="H870" s="67"/>
      <c r="I870" s="67"/>
    </row>
    <row r="871" spans="6:9" x14ac:dyDescent="0.25">
      <c r="F871" s="67"/>
      <c r="G871" s="67"/>
      <c r="H871" s="67"/>
      <c r="I871" s="67"/>
    </row>
    <row r="872" spans="6:9" x14ac:dyDescent="0.25">
      <c r="F872" s="67"/>
      <c r="G872" s="67"/>
      <c r="H872" s="67"/>
      <c r="I872" s="67"/>
    </row>
    <row r="873" spans="6:9" x14ac:dyDescent="0.25">
      <c r="F873" s="67"/>
      <c r="G873" s="67"/>
      <c r="H873" s="67"/>
      <c r="I873" s="67"/>
    </row>
    <row r="874" spans="6:9" x14ac:dyDescent="0.25">
      <c r="F874" s="67"/>
      <c r="G874" s="67"/>
      <c r="H874" s="67"/>
      <c r="I874" s="67"/>
    </row>
    <row r="875" spans="6:9" x14ac:dyDescent="0.25">
      <c r="F875" s="67"/>
      <c r="G875" s="67"/>
      <c r="H875" s="67"/>
      <c r="I875" s="67"/>
    </row>
    <row r="876" spans="6:9" x14ac:dyDescent="0.25">
      <c r="F876" s="67"/>
      <c r="G876" s="67"/>
      <c r="H876" s="67"/>
      <c r="I876" s="67"/>
    </row>
    <row r="877" spans="6:9" x14ac:dyDescent="0.25">
      <c r="F877" s="67"/>
      <c r="G877" s="67"/>
      <c r="H877" s="67"/>
      <c r="I877" s="67"/>
    </row>
    <row r="878" spans="6:9" x14ac:dyDescent="0.25">
      <c r="F878" s="67"/>
      <c r="G878" s="67"/>
      <c r="H878" s="67"/>
      <c r="I878" s="67"/>
    </row>
    <row r="879" spans="6:9" x14ac:dyDescent="0.25">
      <c r="F879" s="67"/>
      <c r="G879" s="67"/>
      <c r="H879" s="67"/>
      <c r="I879" s="67"/>
    </row>
    <row r="880" spans="6:9" x14ac:dyDescent="0.25">
      <c r="F880" s="67"/>
      <c r="G880" s="67"/>
      <c r="H880" s="67"/>
      <c r="I880" s="67"/>
    </row>
    <row r="881" spans="6:9" x14ac:dyDescent="0.25">
      <c r="F881" s="67"/>
      <c r="G881" s="67"/>
      <c r="H881" s="67"/>
      <c r="I881" s="67"/>
    </row>
    <row r="882" spans="6:9" x14ac:dyDescent="0.25">
      <c r="F882" s="67"/>
      <c r="G882" s="67"/>
      <c r="H882" s="67"/>
      <c r="I882" s="67"/>
    </row>
    <row r="883" spans="6:9" x14ac:dyDescent="0.25">
      <c r="F883" s="67"/>
      <c r="G883" s="67"/>
      <c r="H883" s="67"/>
      <c r="I883" s="67"/>
    </row>
    <row r="884" spans="6:9" x14ac:dyDescent="0.25">
      <c r="F884" s="67"/>
      <c r="G884" s="67"/>
      <c r="H884" s="67"/>
      <c r="I884" s="67"/>
    </row>
    <row r="885" spans="6:9" x14ac:dyDescent="0.25">
      <c r="F885" s="67"/>
      <c r="G885" s="67"/>
      <c r="H885" s="67"/>
      <c r="I885" s="67"/>
    </row>
    <row r="886" spans="6:9" x14ac:dyDescent="0.25">
      <c r="F886" s="67"/>
      <c r="G886" s="67"/>
      <c r="H886" s="67"/>
      <c r="I886" s="67"/>
    </row>
    <row r="887" spans="6:9" x14ac:dyDescent="0.25">
      <c r="F887" s="67"/>
      <c r="G887" s="67"/>
      <c r="H887" s="67"/>
      <c r="I887" s="67"/>
    </row>
    <row r="888" spans="6:9" x14ac:dyDescent="0.25">
      <c r="F888" s="67"/>
      <c r="G888" s="67"/>
      <c r="H888" s="67"/>
      <c r="I888" s="67"/>
    </row>
    <row r="889" spans="6:9" x14ac:dyDescent="0.25">
      <c r="F889" s="67"/>
      <c r="G889" s="67"/>
      <c r="H889" s="67"/>
      <c r="I889" s="67"/>
    </row>
    <row r="890" spans="6:9" x14ac:dyDescent="0.25">
      <c r="F890" s="67"/>
      <c r="G890" s="67"/>
      <c r="H890" s="67"/>
      <c r="I890" s="67"/>
    </row>
    <row r="891" spans="6:9" x14ac:dyDescent="0.25">
      <c r="F891" s="67"/>
      <c r="G891" s="67"/>
      <c r="H891" s="67"/>
      <c r="I891" s="67"/>
    </row>
    <row r="892" spans="6:9" x14ac:dyDescent="0.25">
      <c r="F892" s="67"/>
      <c r="G892" s="67"/>
      <c r="H892" s="67"/>
      <c r="I892" s="67"/>
    </row>
    <row r="893" spans="6:9" x14ac:dyDescent="0.25">
      <c r="F893" s="67"/>
      <c r="G893" s="67"/>
      <c r="H893" s="67"/>
      <c r="I893" s="67"/>
    </row>
    <row r="894" spans="6:9" x14ac:dyDescent="0.25">
      <c r="F894" s="67"/>
      <c r="G894" s="67"/>
      <c r="H894" s="67"/>
      <c r="I894" s="67"/>
    </row>
    <row r="895" spans="6:9" x14ac:dyDescent="0.25">
      <c r="F895" s="67"/>
      <c r="G895" s="67"/>
      <c r="H895" s="67"/>
      <c r="I895" s="67"/>
    </row>
    <row r="896" spans="6:9" x14ac:dyDescent="0.25">
      <c r="F896" s="67"/>
      <c r="G896" s="67"/>
      <c r="H896" s="67"/>
      <c r="I896" s="67"/>
    </row>
    <row r="897" spans="6:9" x14ac:dyDescent="0.25">
      <c r="F897" s="67"/>
      <c r="G897" s="67"/>
      <c r="H897" s="67"/>
      <c r="I897" s="67"/>
    </row>
    <row r="898" spans="6:9" x14ac:dyDescent="0.25">
      <c r="F898" s="67"/>
      <c r="G898" s="67"/>
      <c r="H898" s="67"/>
      <c r="I898" s="67"/>
    </row>
    <row r="899" spans="6:9" x14ac:dyDescent="0.25">
      <c r="F899" s="67"/>
      <c r="G899" s="67"/>
      <c r="H899" s="67"/>
      <c r="I899" s="67"/>
    </row>
    <row r="900" spans="6:9" x14ac:dyDescent="0.25">
      <c r="F900" s="67"/>
      <c r="G900" s="67"/>
      <c r="H900" s="67"/>
      <c r="I900" s="67"/>
    </row>
    <row r="901" spans="6:9" x14ac:dyDescent="0.25">
      <c r="F901" s="67"/>
      <c r="G901" s="67"/>
      <c r="H901" s="67"/>
      <c r="I901" s="67"/>
    </row>
    <row r="902" spans="6:9" x14ac:dyDescent="0.25">
      <c r="F902" s="67"/>
      <c r="G902" s="67"/>
      <c r="H902" s="67"/>
      <c r="I902" s="67"/>
    </row>
    <row r="903" spans="6:9" x14ac:dyDescent="0.25">
      <c r="F903" s="67"/>
      <c r="G903" s="67"/>
      <c r="H903" s="67"/>
      <c r="I903" s="67"/>
    </row>
    <row r="904" spans="6:9" x14ac:dyDescent="0.25">
      <c r="F904" s="67"/>
      <c r="G904" s="67"/>
      <c r="H904" s="67"/>
      <c r="I904" s="67"/>
    </row>
    <row r="905" spans="6:9" x14ac:dyDescent="0.25">
      <c r="F905" s="67"/>
      <c r="G905" s="67"/>
      <c r="H905" s="67"/>
      <c r="I905" s="67"/>
    </row>
    <row r="906" spans="6:9" x14ac:dyDescent="0.25">
      <c r="F906" s="67"/>
      <c r="G906" s="67"/>
      <c r="H906" s="67"/>
      <c r="I906" s="67"/>
    </row>
    <row r="907" spans="6:9" x14ac:dyDescent="0.25">
      <c r="F907" s="67"/>
      <c r="G907" s="67"/>
      <c r="H907" s="67"/>
      <c r="I907" s="67"/>
    </row>
    <row r="908" spans="6:9" x14ac:dyDescent="0.25">
      <c r="F908" s="67"/>
      <c r="G908" s="67"/>
      <c r="H908" s="67"/>
      <c r="I908" s="67"/>
    </row>
    <row r="909" spans="6:9" x14ac:dyDescent="0.25">
      <c r="F909" s="67"/>
      <c r="G909" s="67"/>
      <c r="H909" s="67"/>
      <c r="I909" s="67"/>
    </row>
    <row r="910" spans="6:9" x14ac:dyDescent="0.25">
      <c r="F910" s="67"/>
      <c r="G910" s="67"/>
      <c r="H910" s="67"/>
      <c r="I910" s="67"/>
    </row>
    <row r="911" spans="6:9" x14ac:dyDescent="0.25">
      <c r="F911" s="67"/>
      <c r="G911" s="67"/>
      <c r="H911" s="67"/>
      <c r="I911" s="67"/>
    </row>
    <row r="912" spans="6:9" x14ac:dyDescent="0.25">
      <c r="F912" s="67"/>
      <c r="G912" s="67"/>
      <c r="H912" s="67"/>
      <c r="I912" s="67"/>
    </row>
    <row r="913" spans="6:9" x14ac:dyDescent="0.25">
      <c r="F913" s="67"/>
      <c r="G913" s="67"/>
      <c r="H913" s="67"/>
      <c r="I913" s="67"/>
    </row>
    <row r="914" spans="6:9" x14ac:dyDescent="0.25">
      <c r="F914" s="67"/>
      <c r="G914" s="67"/>
      <c r="H914" s="67"/>
      <c r="I914" s="67"/>
    </row>
    <row r="915" spans="6:9" x14ac:dyDescent="0.25">
      <c r="F915" s="67"/>
      <c r="G915" s="67"/>
      <c r="H915" s="67"/>
      <c r="I915" s="67"/>
    </row>
    <row r="916" spans="6:9" x14ac:dyDescent="0.25">
      <c r="F916" s="67"/>
      <c r="G916" s="67"/>
      <c r="H916" s="67"/>
      <c r="I916" s="67"/>
    </row>
    <row r="917" spans="6:9" x14ac:dyDescent="0.25">
      <c r="F917" s="67"/>
      <c r="G917" s="67"/>
      <c r="H917" s="67"/>
      <c r="I917" s="67"/>
    </row>
    <row r="918" spans="6:9" x14ac:dyDescent="0.25">
      <c r="F918" s="67"/>
      <c r="G918" s="67"/>
      <c r="H918" s="67"/>
      <c r="I918" s="67"/>
    </row>
    <row r="919" spans="6:9" x14ac:dyDescent="0.25">
      <c r="F919" s="67"/>
      <c r="G919" s="67"/>
      <c r="H919" s="67"/>
      <c r="I919" s="67"/>
    </row>
    <row r="920" spans="6:9" x14ac:dyDescent="0.25">
      <c r="F920" s="67"/>
      <c r="G920" s="67"/>
      <c r="H920" s="67"/>
      <c r="I920" s="67"/>
    </row>
    <row r="921" spans="6:9" x14ac:dyDescent="0.25">
      <c r="F921" s="67"/>
      <c r="G921" s="67"/>
      <c r="H921" s="67"/>
      <c r="I921" s="67"/>
    </row>
    <row r="922" spans="6:9" x14ac:dyDescent="0.25">
      <c r="F922" s="67"/>
      <c r="G922" s="67"/>
      <c r="H922" s="67"/>
      <c r="I922" s="67"/>
    </row>
    <row r="923" spans="6:9" x14ac:dyDescent="0.25">
      <c r="F923" s="67"/>
      <c r="G923" s="67"/>
      <c r="H923" s="67"/>
      <c r="I923" s="67"/>
    </row>
    <row r="924" spans="6:9" x14ac:dyDescent="0.25">
      <c r="F924" s="67"/>
      <c r="G924" s="67"/>
      <c r="H924" s="67"/>
      <c r="I924" s="67"/>
    </row>
    <row r="925" spans="6:9" x14ac:dyDescent="0.25">
      <c r="F925" s="67"/>
      <c r="G925" s="67"/>
      <c r="H925" s="67"/>
      <c r="I925" s="67"/>
    </row>
    <row r="926" spans="6:9" x14ac:dyDescent="0.25">
      <c r="F926" s="67"/>
      <c r="G926" s="67"/>
      <c r="H926" s="67"/>
      <c r="I926" s="67"/>
    </row>
    <row r="927" spans="6:9" x14ac:dyDescent="0.25">
      <c r="F927" s="67"/>
      <c r="G927" s="67"/>
      <c r="H927" s="67"/>
      <c r="I927" s="67"/>
    </row>
    <row r="928" spans="6:9" x14ac:dyDescent="0.25">
      <c r="F928" s="67"/>
      <c r="G928" s="67"/>
      <c r="H928" s="67"/>
      <c r="I928" s="67"/>
    </row>
    <row r="929" spans="6:9" x14ac:dyDescent="0.25">
      <c r="F929" s="67"/>
      <c r="G929" s="67"/>
      <c r="H929" s="67"/>
      <c r="I929" s="67"/>
    </row>
    <row r="930" spans="6:9" x14ac:dyDescent="0.25">
      <c r="F930" s="67"/>
      <c r="G930" s="67"/>
      <c r="H930" s="67"/>
      <c r="I930" s="67"/>
    </row>
    <row r="931" spans="6:9" x14ac:dyDescent="0.25">
      <c r="F931" s="67"/>
      <c r="G931" s="67"/>
      <c r="H931" s="67"/>
      <c r="I931" s="67"/>
    </row>
    <row r="932" spans="6:9" x14ac:dyDescent="0.25">
      <c r="F932" s="67"/>
      <c r="G932" s="67"/>
      <c r="H932" s="67"/>
      <c r="I932" s="67"/>
    </row>
    <row r="933" spans="6:9" x14ac:dyDescent="0.25">
      <c r="F933" s="67"/>
      <c r="G933" s="67"/>
      <c r="H933" s="67"/>
      <c r="I933" s="67"/>
    </row>
    <row r="934" spans="6:9" x14ac:dyDescent="0.25">
      <c r="F934" s="67"/>
      <c r="G934" s="67"/>
      <c r="H934" s="67"/>
      <c r="I934" s="67"/>
    </row>
    <row r="935" spans="6:9" x14ac:dyDescent="0.25">
      <c r="F935" s="67"/>
      <c r="G935" s="67"/>
      <c r="H935" s="67"/>
      <c r="I935" s="67"/>
    </row>
    <row r="936" spans="6:9" x14ac:dyDescent="0.25">
      <c r="F936" s="67"/>
      <c r="G936" s="67"/>
      <c r="H936" s="67"/>
      <c r="I936" s="67"/>
    </row>
    <row r="937" spans="6:9" x14ac:dyDescent="0.25">
      <c r="F937" s="67"/>
      <c r="G937" s="67"/>
      <c r="H937" s="67"/>
      <c r="I937" s="67"/>
    </row>
    <row r="938" spans="6:9" x14ac:dyDescent="0.25">
      <c r="F938" s="67"/>
      <c r="G938" s="67"/>
      <c r="H938" s="67"/>
      <c r="I938" s="67"/>
    </row>
    <row r="939" spans="6:9" x14ac:dyDescent="0.25">
      <c r="F939" s="67"/>
      <c r="G939" s="67"/>
      <c r="H939" s="67"/>
      <c r="I939" s="67"/>
    </row>
    <row r="940" spans="6:9" x14ac:dyDescent="0.25">
      <c r="F940" s="67"/>
      <c r="G940" s="67"/>
      <c r="H940" s="67"/>
      <c r="I940" s="67"/>
    </row>
    <row r="941" spans="6:9" x14ac:dyDescent="0.25">
      <c r="F941" s="67"/>
      <c r="G941" s="67"/>
      <c r="H941" s="67"/>
      <c r="I941" s="67"/>
    </row>
    <row r="942" spans="6:9" x14ac:dyDescent="0.25">
      <c r="F942" s="67"/>
      <c r="G942" s="67"/>
      <c r="H942" s="67"/>
      <c r="I942" s="67"/>
    </row>
    <row r="943" spans="6:9" x14ac:dyDescent="0.25">
      <c r="F943" s="67"/>
      <c r="G943" s="67"/>
      <c r="H943" s="67"/>
      <c r="I943" s="67"/>
    </row>
    <row r="944" spans="6:9" x14ac:dyDescent="0.25">
      <c r="F944" s="67"/>
      <c r="G944" s="67"/>
      <c r="H944" s="67"/>
      <c r="I944" s="67"/>
    </row>
    <row r="945" spans="6:9" x14ac:dyDescent="0.25">
      <c r="F945" s="67"/>
      <c r="G945" s="67"/>
      <c r="H945" s="67"/>
      <c r="I945" s="67"/>
    </row>
    <row r="946" spans="6:9" x14ac:dyDescent="0.25">
      <c r="F946" s="67"/>
      <c r="G946" s="67"/>
      <c r="H946" s="67"/>
      <c r="I946" s="67"/>
    </row>
    <row r="947" spans="6:9" x14ac:dyDescent="0.25">
      <c r="F947" s="67"/>
      <c r="G947" s="67"/>
      <c r="H947" s="67"/>
      <c r="I947" s="67"/>
    </row>
    <row r="948" spans="6:9" x14ac:dyDescent="0.25">
      <c r="F948" s="67"/>
      <c r="G948" s="67"/>
      <c r="H948" s="67"/>
      <c r="I948" s="67"/>
    </row>
    <row r="949" spans="6:9" x14ac:dyDescent="0.25">
      <c r="F949" s="67"/>
      <c r="G949" s="67"/>
      <c r="H949" s="67"/>
      <c r="I949" s="67"/>
    </row>
    <row r="950" spans="6:9" x14ac:dyDescent="0.25">
      <c r="F950" s="67"/>
      <c r="G950" s="67"/>
      <c r="H950" s="67"/>
      <c r="I950" s="67"/>
    </row>
    <row r="951" spans="6:9" x14ac:dyDescent="0.25">
      <c r="F951" s="67"/>
      <c r="G951" s="67"/>
      <c r="H951" s="67"/>
      <c r="I951" s="67"/>
    </row>
    <row r="952" spans="6:9" x14ac:dyDescent="0.25">
      <c r="F952" s="67"/>
      <c r="G952" s="67"/>
      <c r="H952" s="67"/>
      <c r="I952" s="67"/>
    </row>
    <row r="953" spans="6:9" x14ac:dyDescent="0.25">
      <c r="F953" s="67"/>
      <c r="G953" s="67"/>
      <c r="H953" s="67"/>
      <c r="I953" s="67"/>
    </row>
    <row r="954" spans="6:9" x14ac:dyDescent="0.25">
      <c r="F954" s="67"/>
      <c r="G954" s="67"/>
      <c r="H954" s="67"/>
      <c r="I954" s="67"/>
    </row>
    <row r="955" spans="6:9" x14ac:dyDescent="0.25">
      <c r="F955" s="67"/>
      <c r="G955" s="67"/>
      <c r="H955" s="67"/>
      <c r="I955" s="67"/>
    </row>
    <row r="956" spans="6:9" x14ac:dyDescent="0.25">
      <c r="F956" s="67"/>
      <c r="G956" s="67"/>
      <c r="H956" s="67"/>
      <c r="I956" s="67"/>
    </row>
    <row r="957" spans="6:9" x14ac:dyDescent="0.25">
      <c r="F957" s="67"/>
      <c r="G957" s="67"/>
      <c r="H957" s="67"/>
      <c r="I957" s="67"/>
    </row>
    <row r="958" spans="6:9" x14ac:dyDescent="0.25">
      <c r="F958" s="67"/>
      <c r="G958" s="67"/>
      <c r="H958" s="67"/>
      <c r="I958" s="67"/>
    </row>
    <row r="959" spans="6:9" x14ac:dyDescent="0.25">
      <c r="F959" s="67"/>
      <c r="G959" s="67"/>
      <c r="H959" s="67"/>
      <c r="I959" s="67"/>
    </row>
    <row r="960" spans="6:9" x14ac:dyDescent="0.25">
      <c r="F960" s="67"/>
      <c r="G960" s="67"/>
      <c r="H960" s="67"/>
      <c r="I960" s="67"/>
    </row>
    <row r="961" spans="6:9" x14ac:dyDescent="0.25">
      <c r="F961" s="67"/>
      <c r="G961" s="67"/>
      <c r="H961" s="67"/>
      <c r="I961" s="67"/>
    </row>
    <row r="962" spans="6:9" x14ac:dyDescent="0.25">
      <c r="F962" s="67"/>
      <c r="G962" s="67"/>
      <c r="H962" s="67"/>
      <c r="I962" s="67"/>
    </row>
    <row r="963" spans="6:9" x14ac:dyDescent="0.25">
      <c r="F963" s="67"/>
      <c r="G963" s="67"/>
      <c r="H963" s="67"/>
      <c r="I963" s="67"/>
    </row>
    <row r="964" spans="6:9" x14ac:dyDescent="0.25">
      <c r="F964" s="67"/>
      <c r="G964" s="67"/>
      <c r="H964" s="67"/>
      <c r="I964" s="67"/>
    </row>
    <row r="965" spans="6:9" x14ac:dyDescent="0.25">
      <c r="F965" s="67"/>
      <c r="G965" s="67"/>
      <c r="H965" s="67"/>
      <c r="I965" s="67"/>
    </row>
    <row r="966" spans="6:9" x14ac:dyDescent="0.25">
      <c r="F966" s="67"/>
      <c r="G966" s="67"/>
      <c r="H966" s="67"/>
      <c r="I966" s="67"/>
    </row>
    <row r="967" spans="6:9" x14ac:dyDescent="0.25">
      <c r="F967" s="67"/>
      <c r="G967" s="67"/>
      <c r="H967" s="67"/>
      <c r="I967" s="67"/>
    </row>
    <row r="968" spans="6:9" x14ac:dyDescent="0.25">
      <c r="F968" s="67"/>
      <c r="G968" s="67"/>
      <c r="H968" s="67"/>
      <c r="I968" s="67"/>
    </row>
    <row r="969" spans="6:9" x14ac:dyDescent="0.25">
      <c r="F969" s="67"/>
      <c r="G969" s="67"/>
      <c r="H969" s="67"/>
      <c r="I969" s="67"/>
    </row>
    <row r="970" spans="6:9" x14ac:dyDescent="0.25">
      <c r="F970" s="67"/>
      <c r="G970" s="67"/>
      <c r="H970" s="67"/>
      <c r="I970" s="67"/>
    </row>
    <row r="971" spans="6:9" x14ac:dyDescent="0.25">
      <c r="F971" s="67"/>
      <c r="G971" s="67"/>
      <c r="H971" s="67"/>
      <c r="I971" s="67"/>
    </row>
    <row r="972" spans="6:9" x14ac:dyDescent="0.25">
      <c r="F972" s="67"/>
      <c r="G972" s="67"/>
      <c r="H972" s="67"/>
      <c r="I972" s="67"/>
    </row>
    <row r="973" spans="6:9" x14ac:dyDescent="0.25">
      <c r="F973" s="67"/>
      <c r="G973" s="67"/>
      <c r="H973" s="67"/>
      <c r="I973" s="67"/>
    </row>
    <row r="974" spans="6:9" x14ac:dyDescent="0.25">
      <c r="F974" s="67"/>
      <c r="G974" s="67"/>
      <c r="H974" s="67"/>
      <c r="I974" s="67"/>
    </row>
    <row r="975" spans="6:9" x14ac:dyDescent="0.25">
      <c r="F975" s="67"/>
      <c r="G975" s="67"/>
      <c r="H975" s="67"/>
      <c r="I975" s="67"/>
    </row>
    <row r="976" spans="6:9" x14ac:dyDescent="0.25">
      <c r="F976" s="67"/>
      <c r="G976" s="67"/>
      <c r="H976" s="67"/>
      <c r="I976" s="67"/>
    </row>
    <row r="977" spans="6:9" x14ac:dyDescent="0.25">
      <c r="F977" s="67"/>
      <c r="G977" s="67"/>
      <c r="H977" s="67"/>
      <c r="I977" s="67"/>
    </row>
    <row r="978" spans="6:9" x14ac:dyDescent="0.25">
      <c r="F978" s="67"/>
      <c r="G978" s="67"/>
      <c r="H978" s="67"/>
      <c r="I978" s="67"/>
    </row>
    <row r="979" spans="6:9" x14ac:dyDescent="0.25">
      <c r="F979" s="67"/>
      <c r="G979" s="67"/>
      <c r="H979" s="67"/>
      <c r="I979" s="67"/>
    </row>
    <row r="980" spans="6:9" x14ac:dyDescent="0.25">
      <c r="F980" s="67"/>
      <c r="G980" s="67"/>
      <c r="H980" s="67"/>
      <c r="I980" s="67"/>
    </row>
    <row r="981" spans="6:9" x14ac:dyDescent="0.25">
      <c r="F981" s="67"/>
      <c r="G981" s="67"/>
      <c r="H981" s="67"/>
      <c r="I981" s="67"/>
    </row>
    <row r="982" spans="6:9" x14ac:dyDescent="0.25">
      <c r="F982" s="67"/>
      <c r="G982" s="67"/>
      <c r="H982" s="67"/>
      <c r="I982" s="67"/>
    </row>
    <row r="983" spans="6:9" x14ac:dyDescent="0.25">
      <c r="F983" s="67"/>
      <c r="G983" s="67"/>
      <c r="H983" s="67"/>
      <c r="I983" s="67"/>
    </row>
    <row r="984" spans="6:9" x14ac:dyDescent="0.25">
      <c r="F984" s="67"/>
      <c r="G984" s="67"/>
      <c r="H984" s="67"/>
      <c r="I984" s="67"/>
    </row>
    <row r="985" spans="6:9" x14ac:dyDescent="0.25">
      <c r="F985" s="67"/>
      <c r="G985" s="67"/>
      <c r="H985" s="67"/>
      <c r="I985" s="67"/>
    </row>
    <row r="986" spans="6:9" x14ac:dyDescent="0.25">
      <c r="F986" s="67"/>
      <c r="G986" s="67"/>
      <c r="H986" s="67"/>
      <c r="I986" s="67"/>
    </row>
    <row r="987" spans="6:9" x14ac:dyDescent="0.25">
      <c r="F987" s="67"/>
      <c r="G987" s="67"/>
      <c r="H987" s="67"/>
      <c r="I987" s="67"/>
    </row>
    <row r="988" spans="6:9" x14ac:dyDescent="0.25">
      <c r="F988" s="67"/>
      <c r="G988" s="67"/>
      <c r="H988" s="67"/>
      <c r="I988" s="67"/>
    </row>
    <row r="989" spans="6:9" x14ac:dyDescent="0.25">
      <c r="F989" s="67"/>
      <c r="G989" s="67"/>
      <c r="H989" s="67"/>
      <c r="I989" s="67"/>
    </row>
    <row r="990" spans="6:9" x14ac:dyDescent="0.25">
      <c r="F990" s="67"/>
      <c r="G990" s="67"/>
      <c r="H990" s="67"/>
      <c r="I990" s="67"/>
    </row>
    <row r="991" spans="6:9" x14ac:dyDescent="0.25">
      <c r="F991" s="67"/>
      <c r="G991" s="67"/>
      <c r="H991" s="67"/>
      <c r="I991" s="67"/>
    </row>
    <row r="992" spans="6:9" x14ac:dyDescent="0.25">
      <c r="F992" s="67"/>
      <c r="G992" s="67"/>
      <c r="H992" s="67"/>
      <c r="I992" s="67"/>
    </row>
    <row r="993" spans="6:9" x14ac:dyDescent="0.25">
      <c r="F993" s="67"/>
      <c r="G993" s="67"/>
      <c r="H993" s="67"/>
      <c r="I993" s="67"/>
    </row>
    <row r="994" spans="6:9" x14ac:dyDescent="0.25">
      <c r="F994" s="67"/>
      <c r="G994" s="67"/>
      <c r="H994" s="67"/>
      <c r="I994" s="67"/>
    </row>
    <row r="995" spans="6:9" x14ac:dyDescent="0.25">
      <c r="F995" s="67"/>
      <c r="G995" s="67"/>
      <c r="H995" s="67"/>
      <c r="I995" s="67"/>
    </row>
    <row r="996" spans="6:9" x14ac:dyDescent="0.25">
      <c r="F996" s="67"/>
      <c r="G996" s="67"/>
      <c r="H996" s="67"/>
      <c r="I996" s="67"/>
    </row>
    <row r="997" spans="6:9" x14ac:dyDescent="0.25">
      <c r="F997" s="67"/>
      <c r="G997" s="67"/>
      <c r="H997" s="67"/>
      <c r="I997" s="67"/>
    </row>
    <row r="998" spans="6:9" x14ac:dyDescent="0.25">
      <c r="F998" s="67"/>
      <c r="G998" s="67"/>
      <c r="H998" s="67"/>
      <c r="I998" s="67"/>
    </row>
    <row r="999" spans="6:9" x14ac:dyDescent="0.25">
      <c r="F999" s="67"/>
      <c r="G999" s="67"/>
      <c r="H999" s="67"/>
      <c r="I999" s="67"/>
    </row>
    <row r="1000" spans="6:9" x14ac:dyDescent="0.25">
      <c r="F1000" s="67"/>
      <c r="G1000" s="67"/>
      <c r="H1000" s="67"/>
      <c r="I1000" s="67"/>
    </row>
    <row r="1001" spans="6:9" x14ac:dyDescent="0.25">
      <c r="F1001" s="67"/>
      <c r="G1001" s="67"/>
      <c r="H1001" s="67"/>
      <c r="I1001" s="67"/>
    </row>
    <row r="1002" spans="6:9" x14ac:dyDescent="0.25">
      <c r="F1002" s="67"/>
      <c r="G1002" s="67"/>
      <c r="H1002" s="67"/>
      <c r="I1002" s="67"/>
    </row>
    <row r="1003" spans="6:9" x14ac:dyDescent="0.25">
      <c r="F1003" s="67"/>
      <c r="G1003" s="67"/>
      <c r="H1003" s="67"/>
      <c r="I1003" s="67"/>
    </row>
    <row r="1004" spans="6:9" x14ac:dyDescent="0.25">
      <c r="F1004" s="67"/>
      <c r="G1004" s="67"/>
      <c r="H1004" s="67"/>
      <c r="I1004" s="67"/>
    </row>
    <row r="1005" spans="6:9" x14ac:dyDescent="0.25">
      <c r="F1005" s="67"/>
      <c r="G1005" s="67"/>
      <c r="H1005" s="67"/>
      <c r="I1005" s="67"/>
    </row>
    <row r="1006" spans="6:9" x14ac:dyDescent="0.25">
      <c r="F1006" s="67"/>
      <c r="G1006" s="67"/>
      <c r="H1006" s="67"/>
      <c r="I1006" s="67"/>
    </row>
    <row r="1007" spans="6:9" x14ac:dyDescent="0.25">
      <c r="F1007" s="67"/>
      <c r="G1007" s="67"/>
      <c r="H1007" s="67"/>
      <c r="I1007" s="67"/>
    </row>
    <row r="1008" spans="6:9" x14ac:dyDescent="0.25">
      <c r="F1008" s="67"/>
      <c r="G1008" s="67"/>
      <c r="H1008" s="67"/>
      <c r="I1008" s="67"/>
    </row>
    <row r="1009" spans="6:9" x14ac:dyDescent="0.25">
      <c r="F1009" s="67"/>
      <c r="G1009" s="67"/>
      <c r="H1009" s="67"/>
      <c r="I1009" s="67"/>
    </row>
    <row r="1010" spans="6:9" x14ac:dyDescent="0.25">
      <c r="F1010" s="67"/>
      <c r="G1010" s="67"/>
      <c r="H1010" s="67"/>
      <c r="I1010" s="67"/>
    </row>
    <row r="1011" spans="6:9" x14ac:dyDescent="0.25">
      <c r="F1011" s="67"/>
      <c r="G1011" s="67"/>
      <c r="H1011" s="67"/>
      <c r="I1011" s="67"/>
    </row>
    <row r="1012" spans="6:9" x14ac:dyDescent="0.25">
      <c r="F1012" s="67"/>
      <c r="G1012" s="67"/>
      <c r="H1012" s="67"/>
      <c r="I1012" s="67"/>
    </row>
    <row r="1013" spans="6:9" x14ac:dyDescent="0.25">
      <c r="F1013" s="67"/>
      <c r="G1013" s="67"/>
      <c r="H1013" s="67"/>
      <c r="I1013" s="67"/>
    </row>
    <row r="1014" spans="6:9" x14ac:dyDescent="0.25">
      <c r="F1014" s="67"/>
      <c r="G1014" s="67"/>
      <c r="H1014" s="67"/>
      <c r="I1014" s="67"/>
    </row>
    <row r="1015" spans="6:9" x14ac:dyDescent="0.25">
      <c r="F1015" s="67"/>
      <c r="G1015" s="67"/>
      <c r="H1015" s="67"/>
      <c r="I1015" s="67"/>
    </row>
    <row r="1016" spans="6:9" x14ac:dyDescent="0.25">
      <c r="F1016" s="67"/>
      <c r="G1016" s="67"/>
      <c r="H1016" s="67"/>
      <c r="I1016" s="67"/>
    </row>
    <row r="1017" spans="6:9" x14ac:dyDescent="0.25">
      <c r="F1017" s="67"/>
      <c r="G1017" s="67"/>
      <c r="H1017" s="67"/>
      <c r="I1017" s="67"/>
    </row>
    <row r="1018" spans="6:9" x14ac:dyDescent="0.25">
      <c r="F1018" s="67"/>
      <c r="G1018" s="67"/>
      <c r="H1018" s="67"/>
      <c r="I1018" s="67"/>
    </row>
    <row r="1019" spans="6:9" x14ac:dyDescent="0.25">
      <c r="F1019" s="67"/>
      <c r="G1019" s="67"/>
      <c r="H1019" s="67"/>
      <c r="I1019" s="67"/>
    </row>
    <row r="1020" spans="6:9" x14ac:dyDescent="0.25">
      <c r="F1020" s="67"/>
      <c r="G1020" s="67"/>
      <c r="H1020" s="67"/>
      <c r="I1020" s="67"/>
    </row>
    <row r="1021" spans="6:9" x14ac:dyDescent="0.25">
      <c r="F1021" s="67"/>
      <c r="G1021" s="67"/>
      <c r="H1021" s="67"/>
      <c r="I1021" s="67"/>
    </row>
    <row r="1022" spans="6:9" x14ac:dyDescent="0.25">
      <c r="F1022" s="67"/>
      <c r="G1022" s="67"/>
      <c r="H1022" s="67"/>
      <c r="I1022" s="67"/>
    </row>
    <row r="1023" spans="6:9" x14ac:dyDescent="0.25">
      <c r="F1023" s="67"/>
      <c r="G1023" s="67"/>
      <c r="H1023" s="67"/>
      <c r="I1023" s="67"/>
    </row>
    <row r="1024" spans="6:9" x14ac:dyDescent="0.25">
      <c r="F1024" s="67"/>
      <c r="G1024" s="67"/>
      <c r="H1024" s="67"/>
      <c r="I1024" s="67"/>
    </row>
    <row r="1025" spans="6:9" x14ac:dyDescent="0.25">
      <c r="F1025" s="67"/>
      <c r="G1025" s="67"/>
      <c r="H1025" s="67"/>
      <c r="I1025" s="67"/>
    </row>
    <row r="1026" spans="6:9" x14ac:dyDescent="0.25">
      <c r="F1026" s="67"/>
      <c r="G1026" s="67"/>
      <c r="H1026" s="67"/>
      <c r="I1026" s="67"/>
    </row>
    <row r="1027" spans="6:9" x14ac:dyDescent="0.25">
      <c r="F1027" s="67"/>
      <c r="G1027" s="67"/>
      <c r="H1027" s="67"/>
      <c r="I1027" s="67"/>
    </row>
    <row r="1028" spans="6:9" x14ac:dyDescent="0.25">
      <c r="F1028" s="67"/>
      <c r="G1028" s="67"/>
      <c r="H1028" s="67"/>
      <c r="I1028" s="67"/>
    </row>
    <row r="1029" spans="6:9" x14ac:dyDescent="0.25">
      <c r="F1029" s="67"/>
      <c r="G1029" s="67"/>
      <c r="H1029" s="67"/>
      <c r="I1029" s="67"/>
    </row>
    <row r="1030" spans="6:9" x14ac:dyDescent="0.25">
      <c r="F1030" s="67"/>
      <c r="G1030" s="67"/>
      <c r="H1030" s="67"/>
      <c r="I1030" s="67"/>
    </row>
    <row r="1031" spans="6:9" x14ac:dyDescent="0.25">
      <c r="F1031" s="67"/>
      <c r="G1031" s="67"/>
      <c r="H1031" s="67"/>
      <c r="I1031" s="67"/>
    </row>
    <row r="1032" spans="6:9" x14ac:dyDescent="0.25">
      <c r="F1032" s="67"/>
      <c r="G1032" s="67"/>
      <c r="H1032" s="67"/>
      <c r="I1032" s="67"/>
    </row>
    <row r="1033" spans="6:9" x14ac:dyDescent="0.25">
      <c r="F1033" s="67"/>
      <c r="G1033" s="67"/>
      <c r="H1033" s="67"/>
      <c r="I1033" s="67"/>
    </row>
    <row r="1034" spans="6:9" x14ac:dyDescent="0.25">
      <c r="F1034" s="67"/>
      <c r="G1034" s="67"/>
      <c r="H1034" s="67"/>
      <c r="I1034" s="67"/>
    </row>
    <row r="1035" spans="6:9" x14ac:dyDescent="0.25">
      <c r="F1035" s="67"/>
      <c r="G1035" s="67"/>
      <c r="H1035" s="67"/>
      <c r="I1035" s="67"/>
    </row>
    <row r="1036" spans="6:9" x14ac:dyDescent="0.25">
      <c r="F1036" s="67"/>
      <c r="G1036" s="67"/>
      <c r="H1036" s="67"/>
      <c r="I1036" s="67"/>
    </row>
    <row r="1037" spans="6:9" x14ac:dyDescent="0.25">
      <c r="F1037" s="67"/>
      <c r="G1037" s="67"/>
      <c r="H1037" s="67"/>
      <c r="I1037" s="67"/>
    </row>
    <row r="1038" spans="6:9" x14ac:dyDescent="0.25">
      <c r="F1038" s="67"/>
      <c r="G1038" s="67"/>
      <c r="H1038" s="67"/>
      <c r="I1038" s="67"/>
    </row>
    <row r="1039" spans="6:9" x14ac:dyDescent="0.25">
      <c r="F1039" s="67"/>
      <c r="G1039" s="67"/>
      <c r="H1039" s="67"/>
      <c r="I1039" s="67"/>
    </row>
    <row r="1040" spans="6:9" x14ac:dyDescent="0.25">
      <c r="F1040" s="67"/>
      <c r="G1040" s="67"/>
      <c r="H1040" s="67"/>
      <c r="I1040" s="67"/>
    </row>
    <row r="1041" spans="6:9" x14ac:dyDescent="0.25">
      <c r="F1041" s="67"/>
      <c r="G1041" s="67"/>
      <c r="H1041" s="67"/>
      <c r="I1041" s="67"/>
    </row>
    <row r="1042" spans="6:9" x14ac:dyDescent="0.25">
      <c r="F1042" s="67"/>
      <c r="G1042" s="67"/>
      <c r="H1042" s="67"/>
      <c r="I1042" s="67"/>
    </row>
    <row r="1043" spans="6:9" x14ac:dyDescent="0.25">
      <c r="F1043" s="67"/>
      <c r="G1043" s="67"/>
      <c r="H1043" s="67"/>
      <c r="I1043" s="67"/>
    </row>
    <row r="1044" spans="6:9" x14ac:dyDescent="0.25">
      <c r="F1044" s="67"/>
      <c r="G1044" s="67"/>
      <c r="H1044" s="67"/>
      <c r="I1044" s="67"/>
    </row>
    <row r="1045" spans="6:9" x14ac:dyDescent="0.25">
      <c r="F1045" s="67"/>
      <c r="G1045" s="67"/>
      <c r="H1045" s="67"/>
      <c r="I1045" s="67"/>
    </row>
    <row r="1046" spans="6:9" x14ac:dyDescent="0.25">
      <c r="F1046" s="67"/>
      <c r="G1046" s="67"/>
      <c r="H1046" s="67"/>
      <c r="I1046" s="67"/>
    </row>
    <row r="1047" spans="6:9" x14ac:dyDescent="0.25">
      <c r="F1047" s="67"/>
      <c r="G1047" s="67"/>
      <c r="H1047" s="67"/>
      <c r="I1047" s="67"/>
    </row>
    <row r="1048" spans="6:9" x14ac:dyDescent="0.25">
      <c r="F1048" s="67"/>
      <c r="G1048" s="67"/>
      <c r="H1048" s="67"/>
      <c r="I1048" s="67"/>
    </row>
    <row r="1049" spans="6:9" x14ac:dyDescent="0.25">
      <c r="F1049" s="67"/>
      <c r="G1049" s="67"/>
      <c r="H1049" s="67"/>
      <c r="I1049" s="67"/>
    </row>
    <row r="1050" spans="6:9" x14ac:dyDescent="0.25">
      <c r="F1050" s="67"/>
      <c r="G1050" s="67"/>
      <c r="H1050" s="67"/>
      <c r="I1050" s="67"/>
    </row>
    <row r="1051" spans="6:9" x14ac:dyDescent="0.25">
      <c r="F1051" s="67"/>
      <c r="G1051" s="67"/>
      <c r="H1051" s="67"/>
      <c r="I1051" s="67"/>
    </row>
    <row r="1052" spans="6:9" x14ac:dyDescent="0.25">
      <c r="F1052" s="67"/>
      <c r="G1052" s="67"/>
      <c r="H1052" s="67"/>
      <c r="I1052" s="67"/>
    </row>
    <row r="1053" spans="6:9" x14ac:dyDescent="0.25">
      <c r="F1053" s="67"/>
      <c r="G1053" s="67"/>
      <c r="H1053" s="67"/>
      <c r="I1053" s="67"/>
    </row>
    <row r="1054" spans="6:9" x14ac:dyDescent="0.25">
      <c r="F1054" s="67"/>
      <c r="G1054" s="67"/>
      <c r="H1054" s="67"/>
      <c r="I1054" s="67"/>
    </row>
    <row r="1055" spans="6:9" x14ac:dyDescent="0.25">
      <c r="F1055" s="67"/>
      <c r="G1055" s="67"/>
      <c r="H1055" s="67"/>
      <c r="I1055" s="67"/>
    </row>
    <row r="1056" spans="6:9" x14ac:dyDescent="0.25">
      <c r="F1056" s="67"/>
      <c r="G1056" s="67"/>
      <c r="H1056" s="67"/>
      <c r="I1056" s="67"/>
    </row>
    <row r="1057" spans="6:9" x14ac:dyDescent="0.25">
      <c r="F1057" s="67"/>
      <c r="G1057" s="67"/>
      <c r="H1057" s="67"/>
      <c r="I1057" s="67"/>
    </row>
    <row r="1058" spans="6:9" x14ac:dyDescent="0.25">
      <c r="F1058" s="67"/>
      <c r="G1058" s="67"/>
      <c r="H1058" s="67"/>
      <c r="I1058" s="67"/>
    </row>
    <row r="1059" spans="6:9" x14ac:dyDescent="0.25">
      <c r="F1059" s="67"/>
      <c r="G1059" s="67"/>
      <c r="H1059" s="67"/>
      <c r="I1059" s="67"/>
    </row>
    <row r="1060" spans="6:9" x14ac:dyDescent="0.25">
      <c r="F1060" s="67"/>
      <c r="G1060" s="67"/>
      <c r="H1060" s="67"/>
      <c r="I1060" s="67"/>
    </row>
    <row r="1061" spans="6:9" x14ac:dyDescent="0.25">
      <c r="F1061" s="67"/>
      <c r="G1061" s="67"/>
      <c r="H1061" s="67"/>
      <c r="I1061" s="67"/>
    </row>
    <row r="1062" spans="6:9" x14ac:dyDescent="0.25">
      <c r="F1062" s="67"/>
      <c r="G1062" s="67"/>
      <c r="H1062" s="67"/>
      <c r="I1062" s="67"/>
    </row>
    <row r="1063" spans="6:9" x14ac:dyDescent="0.25">
      <c r="F1063" s="67"/>
      <c r="G1063" s="67"/>
      <c r="H1063" s="67"/>
      <c r="I1063" s="67"/>
    </row>
    <row r="1064" spans="6:9" x14ac:dyDescent="0.25">
      <c r="F1064" s="67"/>
      <c r="G1064" s="67"/>
      <c r="H1064" s="67"/>
      <c r="I1064" s="67"/>
    </row>
    <row r="1065" spans="6:9" x14ac:dyDescent="0.25">
      <c r="F1065" s="67"/>
      <c r="G1065" s="67"/>
      <c r="H1065" s="67"/>
      <c r="I1065" s="67"/>
    </row>
    <row r="1066" spans="6:9" x14ac:dyDescent="0.25">
      <c r="F1066" s="67"/>
      <c r="G1066" s="67"/>
      <c r="H1066" s="67"/>
      <c r="I1066" s="67"/>
    </row>
    <row r="1067" spans="6:9" x14ac:dyDescent="0.25">
      <c r="F1067" s="67"/>
      <c r="G1067" s="67"/>
      <c r="H1067" s="67"/>
      <c r="I1067" s="67"/>
    </row>
    <row r="1068" spans="6:9" x14ac:dyDescent="0.25">
      <c r="F1068" s="67"/>
      <c r="G1068" s="67"/>
      <c r="H1068" s="67"/>
      <c r="I1068" s="67"/>
    </row>
    <row r="1069" spans="6:9" x14ac:dyDescent="0.25">
      <c r="F1069" s="67"/>
      <c r="G1069" s="67"/>
      <c r="H1069" s="67"/>
      <c r="I1069" s="67"/>
    </row>
    <row r="1070" spans="6:9" x14ac:dyDescent="0.25">
      <c r="F1070" s="67"/>
      <c r="G1070" s="67"/>
      <c r="H1070" s="67"/>
      <c r="I1070" s="67"/>
    </row>
    <row r="1071" spans="6:9" x14ac:dyDescent="0.25">
      <c r="F1071" s="67"/>
      <c r="G1071" s="67"/>
      <c r="H1071" s="67"/>
      <c r="I1071" s="67"/>
    </row>
    <row r="1072" spans="6:9" x14ac:dyDescent="0.25">
      <c r="F1072" s="67"/>
      <c r="G1072" s="67"/>
      <c r="H1072" s="67"/>
      <c r="I1072" s="67"/>
    </row>
    <row r="1073" spans="6:9" x14ac:dyDescent="0.25">
      <c r="F1073" s="67"/>
      <c r="G1073" s="67"/>
      <c r="H1073" s="67"/>
      <c r="I1073" s="67"/>
    </row>
    <row r="1074" spans="6:9" x14ac:dyDescent="0.25">
      <c r="F1074" s="67"/>
      <c r="G1074" s="67"/>
      <c r="H1074" s="67"/>
      <c r="I1074" s="67"/>
    </row>
    <row r="1075" spans="6:9" x14ac:dyDescent="0.25">
      <c r="F1075" s="67"/>
      <c r="G1075" s="67"/>
      <c r="H1075" s="67"/>
      <c r="I1075" s="67"/>
    </row>
    <row r="1076" spans="6:9" x14ac:dyDescent="0.25">
      <c r="F1076" s="67"/>
      <c r="G1076" s="67"/>
      <c r="H1076" s="67"/>
      <c r="I1076" s="67"/>
    </row>
    <row r="1077" spans="6:9" x14ac:dyDescent="0.25">
      <c r="F1077" s="67"/>
      <c r="G1077" s="67"/>
      <c r="H1077" s="67"/>
      <c r="I1077" s="67"/>
    </row>
    <row r="1078" spans="6:9" x14ac:dyDescent="0.25">
      <c r="F1078" s="67"/>
      <c r="G1078" s="67"/>
      <c r="H1078" s="67"/>
      <c r="I1078" s="67"/>
    </row>
    <row r="1079" spans="6:9" x14ac:dyDescent="0.25">
      <c r="F1079" s="67"/>
      <c r="G1079" s="67"/>
      <c r="H1079" s="67"/>
      <c r="I1079" s="67"/>
    </row>
    <row r="1080" spans="6:9" x14ac:dyDescent="0.25">
      <c r="F1080" s="67"/>
      <c r="G1080" s="67"/>
      <c r="H1080" s="67"/>
      <c r="I1080" s="67"/>
    </row>
    <row r="1081" spans="6:9" x14ac:dyDescent="0.25">
      <c r="F1081" s="67"/>
      <c r="G1081" s="67"/>
      <c r="H1081" s="67"/>
      <c r="I1081" s="67"/>
    </row>
    <row r="1082" spans="6:9" x14ac:dyDescent="0.25">
      <c r="F1082" s="67"/>
      <c r="G1082" s="67"/>
      <c r="H1082" s="67"/>
      <c r="I1082" s="67"/>
    </row>
    <row r="1083" spans="6:9" x14ac:dyDescent="0.25">
      <c r="F1083" s="67"/>
      <c r="G1083" s="67"/>
      <c r="H1083" s="67"/>
      <c r="I1083" s="67"/>
    </row>
    <row r="1084" spans="6:9" x14ac:dyDescent="0.25">
      <c r="F1084" s="67"/>
      <c r="G1084" s="67"/>
      <c r="H1084" s="67"/>
      <c r="I1084" s="67"/>
    </row>
    <row r="1085" spans="6:9" x14ac:dyDescent="0.25">
      <c r="F1085" s="67"/>
      <c r="G1085" s="67"/>
      <c r="H1085" s="67"/>
      <c r="I1085" s="67"/>
    </row>
    <row r="1086" spans="6:9" x14ac:dyDescent="0.25">
      <c r="F1086" s="67"/>
      <c r="G1086" s="67"/>
      <c r="H1086" s="67"/>
      <c r="I1086" s="67"/>
    </row>
    <row r="1087" spans="6:9" x14ac:dyDescent="0.25">
      <c r="F1087" s="67"/>
      <c r="G1087" s="67"/>
      <c r="H1087" s="67"/>
      <c r="I1087" s="67"/>
    </row>
    <row r="1088" spans="6:9" x14ac:dyDescent="0.25">
      <c r="F1088" s="67"/>
      <c r="G1088" s="67"/>
      <c r="H1088" s="67"/>
      <c r="I1088" s="67"/>
    </row>
    <row r="1089" spans="6:9" x14ac:dyDescent="0.25">
      <c r="F1089" s="67"/>
      <c r="G1089" s="67"/>
      <c r="H1089" s="67"/>
      <c r="I1089" s="67"/>
    </row>
    <row r="1090" spans="6:9" x14ac:dyDescent="0.25">
      <c r="F1090" s="67"/>
      <c r="G1090" s="67"/>
      <c r="H1090" s="67"/>
      <c r="I1090" s="67"/>
    </row>
    <row r="1091" spans="6:9" x14ac:dyDescent="0.25">
      <c r="F1091" s="67"/>
      <c r="G1091" s="67"/>
      <c r="H1091" s="67"/>
      <c r="I1091" s="67"/>
    </row>
    <row r="1092" spans="6:9" x14ac:dyDescent="0.25">
      <c r="F1092" s="67"/>
      <c r="G1092" s="67"/>
      <c r="H1092" s="67"/>
      <c r="I1092" s="67"/>
    </row>
    <row r="1093" spans="6:9" x14ac:dyDescent="0.25">
      <c r="F1093" s="67"/>
      <c r="G1093" s="67"/>
      <c r="H1093" s="67"/>
      <c r="I1093" s="67"/>
    </row>
    <row r="1094" spans="6:9" x14ac:dyDescent="0.25">
      <c r="F1094" s="67"/>
      <c r="G1094" s="67"/>
      <c r="H1094" s="67"/>
      <c r="I1094" s="67"/>
    </row>
    <row r="1095" spans="6:9" x14ac:dyDescent="0.25">
      <c r="F1095" s="67"/>
      <c r="G1095" s="67"/>
      <c r="H1095" s="67"/>
      <c r="I1095" s="67"/>
    </row>
    <row r="1096" spans="6:9" x14ac:dyDescent="0.25">
      <c r="F1096" s="67"/>
      <c r="G1096" s="67"/>
      <c r="H1096" s="67"/>
      <c r="I1096" s="67"/>
    </row>
    <row r="1097" spans="6:9" x14ac:dyDescent="0.25">
      <c r="F1097" s="67"/>
      <c r="G1097" s="67"/>
      <c r="H1097" s="67"/>
      <c r="I1097" s="67"/>
    </row>
    <row r="1098" spans="6:9" x14ac:dyDescent="0.25">
      <c r="F1098" s="67"/>
      <c r="G1098" s="67"/>
      <c r="H1098" s="67"/>
      <c r="I1098" s="67"/>
    </row>
    <row r="1099" spans="6:9" x14ac:dyDescent="0.25">
      <c r="F1099" s="67"/>
      <c r="G1099" s="67"/>
      <c r="H1099" s="67"/>
      <c r="I1099" s="67"/>
    </row>
    <row r="1100" spans="6:9" x14ac:dyDescent="0.25">
      <c r="F1100" s="67"/>
      <c r="G1100" s="67"/>
      <c r="H1100" s="67"/>
      <c r="I1100" s="67"/>
    </row>
    <row r="1101" spans="6:9" x14ac:dyDescent="0.25">
      <c r="F1101" s="67"/>
      <c r="G1101" s="67"/>
      <c r="H1101" s="67"/>
      <c r="I1101" s="67"/>
    </row>
    <row r="1102" spans="6:9" x14ac:dyDescent="0.25">
      <c r="F1102" s="67"/>
      <c r="G1102" s="67"/>
      <c r="H1102" s="67"/>
      <c r="I1102" s="67"/>
    </row>
    <row r="1103" spans="6:9" x14ac:dyDescent="0.25">
      <c r="F1103" s="67"/>
      <c r="G1103" s="67"/>
      <c r="H1103" s="67"/>
      <c r="I1103" s="67"/>
    </row>
    <row r="1104" spans="6:9" x14ac:dyDescent="0.25">
      <c r="F1104" s="67"/>
      <c r="G1104" s="67"/>
      <c r="H1104" s="67"/>
      <c r="I1104" s="67"/>
    </row>
    <row r="1105" spans="6:9" x14ac:dyDescent="0.25">
      <c r="F1105" s="67"/>
      <c r="G1105" s="67"/>
      <c r="H1105" s="67"/>
      <c r="I1105" s="67"/>
    </row>
    <row r="1106" spans="6:9" x14ac:dyDescent="0.25">
      <c r="F1106" s="67"/>
      <c r="G1106" s="67"/>
      <c r="H1106" s="67"/>
      <c r="I1106" s="67"/>
    </row>
    <row r="1107" spans="6:9" x14ac:dyDescent="0.25">
      <c r="F1107" s="67"/>
      <c r="G1107" s="67"/>
      <c r="H1107" s="67"/>
      <c r="I1107" s="67"/>
    </row>
    <row r="1108" spans="6:9" x14ac:dyDescent="0.25">
      <c r="F1108" s="67"/>
      <c r="G1108" s="67"/>
      <c r="H1108" s="67"/>
      <c r="I1108" s="67"/>
    </row>
    <row r="1109" spans="6:9" x14ac:dyDescent="0.25">
      <c r="F1109" s="67"/>
      <c r="G1109" s="67"/>
      <c r="H1109" s="67"/>
      <c r="I1109" s="67"/>
    </row>
    <row r="1110" spans="6:9" x14ac:dyDescent="0.25">
      <c r="F1110" s="67"/>
      <c r="G1110" s="67"/>
      <c r="H1110" s="67"/>
      <c r="I1110" s="67"/>
    </row>
    <row r="1111" spans="6:9" x14ac:dyDescent="0.25">
      <c r="F1111" s="67"/>
      <c r="G1111" s="67"/>
      <c r="H1111" s="67"/>
      <c r="I1111" s="67"/>
    </row>
    <row r="1112" spans="6:9" x14ac:dyDescent="0.25">
      <c r="F1112" s="67"/>
      <c r="G1112" s="67"/>
      <c r="H1112" s="67"/>
      <c r="I1112" s="67"/>
    </row>
    <row r="1113" spans="6:9" x14ac:dyDescent="0.25">
      <c r="F1113" s="67"/>
      <c r="G1113" s="67"/>
      <c r="H1113" s="67"/>
      <c r="I1113" s="67"/>
    </row>
    <row r="1114" spans="6:9" x14ac:dyDescent="0.25">
      <c r="F1114" s="67"/>
      <c r="G1114" s="67"/>
      <c r="H1114" s="67"/>
      <c r="I1114" s="67"/>
    </row>
    <row r="1115" spans="6:9" x14ac:dyDescent="0.25">
      <c r="F1115" s="67"/>
      <c r="G1115" s="67"/>
      <c r="H1115" s="67"/>
      <c r="I1115" s="67"/>
    </row>
    <row r="1116" spans="6:9" x14ac:dyDescent="0.25">
      <c r="F1116" s="67"/>
      <c r="G1116" s="67"/>
      <c r="H1116" s="67"/>
      <c r="I1116" s="67"/>
    </row>
    <row r="1117" spans="6:9" x14ac:dyDescent="0.25">
      <c r="F1117" s="67"/>
      <c r="G1117" s="67"/>
      <c r="H1117" s="67"/>
      <c r="I1117" s="67"/>
    </row>
    <row r="1118" spans="6:9" x14ac:dyDescent="0.25">
      <c r="F1118" s="67"/>
      <c r="G1118" s="67"/>
      <c r="H1118" s="67"/>
      <c r="I1118" s="67"/>
    </row>
    <row r="1119" spans="6:9" x14ac:dyDescent="0.25">
      <c r="F1119" s="67"/>
      <c r="G1119" s="67"/>
      <c r="H1119" s="67"/>
      <c r="I1119" s="67"/>
    </row>
    <row r="1120" spans="6:9" x14ac:dyDescent="0.25">
      <c r="F1120" s="67"/>
      <c r="G1120" s="67"/>
      <c r="H1120" s="67"/>
      <c r="I1120" s="67"/>
    </row>
    <row r="1121" spans="6:9" x14ac:dyDescent="0.25">
      <c r="F1121" s="67"/>
      <c r="G1121" s="67"/>
      <c r="H1121" s="67"/>
      <c r="I1121" s="67"/>
    </row>
    <row r="1122" spans="6:9" x14ac:dyDescent="0.25">
      <c r="F1122" s="67"/>
      <c r="G1122" s="67"/>
      <c r="H1122" s="67"/>
      <c r="I1122" s="67"/>
    </row>
    <row r="1123" spans="6:9" x14ac:dyDescent="0.25">
      <c r="F1123" s="67"/>
      <c r="G1123" s="67"/>
      <c r="H1123" s="67"/>
      <c r="I1123" s="67"/>
    </row>
    <row r="1124" spans="6:9" x14ac:dyDescent="0.25">
      <c r="F1124" s="67"/>
      <c r="G1124" s="67"/>
      <c r="H1124" s="67"/>
      <c r="I1124" s="67"/>
    </row>
    <row r="1125" spans="6:9" x14ac:dyDescent="0.25">
      <c r="F1125" s="67"/>
      <c r="G1125" s="67"/>
      <c r="H1125" s="67"/>
      <c r="I1125" s="67"/>
    </row>
    <row r="1126" spans="6:9" x14ac:dyDescent="0.25">
      <c r="F1126" s="67"/>
      <c r="G1126" s="67"/>
      <c r="H1126" s="67"/>
      <c r="I1126" s="67"/>
    </row>
    <row r="1127" spans="6:9" x14ac:dyDescent="0.25">
      <c r="F1127" s="67"/>
      <c r="G1127" s="67"/>
      <c r="H1127" s="67"/>
      <c r="I1127" s="67"/>
    </row>
    <row r="1128" spans="6:9" x14ac:dyDescent="0.25">
      <c r="F1128" s="67"/>
      <c r="G1128" s="67"/>
      <c r="H1128" s="67"/>
      <c r="I1128" s="67"/>
    </row>
    <row r="1129" spans="6:9" x14ac:dyDescent="0.25">
      <c r="F1129" s="67"/>
      <c r="G1129" s="67"/>
      <c r="H1129" s="67"/>
      <c r="I1129" s="67"/>
    </row>
    <row r="1130" spans="6:9" x14ac:dyDescent="0.25">
      <c r="F1130" s="67"/>
      <c r="G1130" s="67"/>
      <c r="H1130" s="67"/>
      <c r="I1130" s="67"/>
    </row>
    <row r="1131" spans="6:9" x14ac:dyDescent="0.25">
      <c r="F1131" s="67"/>
      <c r="G1131" s="67"/>
      <c r="H1131" s="67"/>
      <c r="I1131" s="67"/>
    </row>
    <row r="1132" spans="6:9" x14ac:dyDescent="0.25">
      <c r="F1132" s="67"/>
      <c r="G1132" s="67"/>
      <c r="H1132" s="67"/>
      <c r="I1132" s="67"/>
    </row>
    <row r="1133" spans="6:9" x14ac:dyDescent="0.25">
      <c r="F1133" s="67"/>
      <c r="G1133" s="67"/>
      <c r="H1133" s="67"/>
      <c r="I1133" s="67"/>
    </row>
    <row r="1134" spans="6:9" x14ac:dyDescent="0.25">
      <c r="F1134" s="67"/>
      <c r="G1134" s="67"/>
      <c r="H1134" s="67"/>
      <c r="I1134" s="67"/>
    </row>
    <row r="1135" spans="6:9" x14ac:dyDescent="0.25">
      <c r="F1135" s="67"/>
      <c r="G1135" s="67"/>
      <c r="H1135" s="67"/>
      <c r="I1135" s="67"/>
    </row>
    <row r="1136" spans="6:9" x14ac:dyDescent="0.25">
      <c r="F1136" s="67"/>
      <c r="G1136" s="67"/>
      <c r="H1136" s="67"/>
      <c r="I1136" s="67"/>
    </row>
    <row r="1137" spans="6:9" x14ac:dyDescent="0.25">
      <c r="F1137" s="67"/>
      <c r="G1137" s="67"/>
      <c r="H1137" s="67"/>
      <c r="I1137" s="67"/>
    </row>
    <row r="1138" spans="6:9" x14ac:dyDescent="0.25">
      <c r="F1138" s="67"/>
      <c r="G1138" s="67"/>
      <c r="H1138" s="67"/>
      <c r="I1138" s="67"/>
    </row>
    <row r="1139" spans="6:9" x14ac:dyDescent="0.25">
      <c r="F1139" s="67"/>
      <c r="G1139" s="67"/>
      <c r="H1139" s="67"/>
      <c r="I1139" s="67"/>
    </row>
    <row r="1140" spans="6:9" x14ac:dyDescent="0.25">
      <c r="F1140" s="67"/>
      <c r="G1140" s="67"/>
      <c r="H1140" s="67"/>
      <c r="I1140" s="67"/>
    </row>
    <row r="1141" spans="6:9" x14ac:dyDescent="0.25">
      <c r="F1141" s="67"/>
      <c r="G1141" s="67"/>
      <c r="H1141" s="67"/>
      <c r="I1141" s="67"/>
    </row>
    <row r="1142" spans="6:9" x14ac:dyDescent="0.25">
      <c r="F1142" s="67"/>
      <c r="G1142" s="67"/>
      <c r="H1142" s="67"/>
      <c r="I1142" s="67"/>
    </row>
    <row r="1143" spans="6:9" x14ac:dyDescent="0.25">
      <c r="F1143" s="67"/>
      <c r="G1143" s="67"/>
      <c r="H1143" s="67"/>
      <c r="I1143" s="67"/>
    </row>
    <row r="1144" spans="6:9" x14ac:dyDescent="0.25">
      <c r="F1144" s="67"/>
      <c r="G1144" s="67"/>
      <c r="H1144" s="67"/>
      <c r="I1144" s="67"/>
    </row>
    <row r="1145" spans="6:9" x14ac:dyDescent="0.25">
      <c r="F1145" s="67"/>
      <c r="G1145" s="67"/>
      <c r="H1145" s="67"/>
      <c r="I1145" s="67"/>
    </row>
    <row r="1146" spans="6:9" x14ac:dyDescent="0.25">
      <c r="F1146" s="67"/>
      <c r="G1146" s="67"/>
      <c r="H1146" s="67"/>
      <c r="I1146" s="67"/>
    </row>
    <row r="1147" spans="6:9" x14ac:dyDescent="0.25">
      <c r="F1147" s="67"/>
      <c r="G1147" s="67"/>
      <c r="H1147" s="67"/>
      <c r="I1147" s="67"/>
    </row>
    <row r="1148" spans="6:9" x14ac:dyDescent="0.25">
      <c r="F1148" s="67"/>
      <c r="G1148" s="67"/>
      <c r="H1148" s="67"/>
      <c r="I1148" s="67"/>
    </row>
    <row r="1149" spans="6:9" x14ac:dyDescent="0.25">
      <c r="F1149" s="67"/>
      <c r="G1149" s="67"/>
      <c r="H1149" s="67"/>
      <c r="I1149" s="67"/>
    </row>
    <row r="1150" spans="6:9" x14ac:dyDescent="0.25">
      <c r="F1150" s="67"/>
      <c r="G1150" s="67"/>
      <c r="H1150" s="67"/>
      <c r="I1150" s="67"/>
    </row>
    <row r="1151" spans="6:9" x14ac:dyDescent="0.25">
      <c r="F1151" s="67"/>
      <c r="G1151" s="67"/>
      <c r="H1151" s="67"/>
      <c r="I1151" s="67"/>
    </row>
    <row r="1152" spans="6:9" x14ac:dyDescent="0.25">
      <c r="F1152" s="67"/>
      <c r="G1152" s="67"/>
      <c r="H1152" s="67"/>
      <c r="I1152" s="67"/>
    </row>
    <row r="1153" spans="6:9" x14ac:dyDescent="0.25">
      <c r="F1153" s="67"/>
      <c r="G1153" s="67"/>
      <c r="H1153" s="67"/>
      <c r="I1153" s="67"/>
    </row>
    <row r="1154" spans="6:9" x14ac:dyDescent="0.25">
      <c r="F1154" s="67"/>
      <c r="G1154" s="67"/>
      <c r="H1154" s="67"/>
      <c r="I1154" s="67"/>
    </row>
    <row r="1155" spans="6:9" x14ac:dyDescent="0.25">
      <c r="F1155" s="67"/>
      <c r="G1155" s="67"/>
      <c r="H1155" s="67"/>
      <c r="I1155" s="67"/>
    </row>
    <row r="1156" spans="6:9" x14ac:dyDescent="0.25">
      <c r="F1156" s="67"/>
      <c r="G1156" s="67"/>
      <c r="H1156" s="67"/>
      <c r="I1156" s="67"/>
    </row>
    <row r="1157" spans="6:9" x14ac:dyDescent="0.25">
      <c r="F1157" s="67"/>
      <c r="G1157" s="67"/>
      <c r="H1157" s="67"/>
      <c r="I1157" s="67"/>
    </row>
    <row r="1158" spans="6:9" x14ac:dyDescent="0.25">
      <c r="F1158" s="67"/>
      <c r="G1158" s="67"/>
      <c r="H1158" s="67"/>
      <c r="I1158" s="67"/>
    </row>
    <row r="1159" spans="6:9" x14ac:dyDescent="0.25">
      <c r="F1159" s="67"/>
      <c r="G1159" s="67"/>
      <c r="H1159" s="67"/>
      <c r="I1159" s="67"/>
    </row>
    <row r="1160" spans="6:9" x14ac:dyDescent="0.25">
      <c r="F1160" s="67"/>
      <c r="G1160" s="67"/>
      <c r="H1160" s="67"/>
      <c r="I1160" s="67"/>
    </row>
    <row r="1161" spans="6:9" x14ac:dyDescent="0.25">
      <c r="F1161" s="67"/>
      <c r="G1161" s="67"/>
      <c r="H1161" s="67"/>
      <c r="I1161" s="67"/>
    </row>
    <row r="1162" spans="6:9" x14ac:dyDescent="0.25">
      <c r="F1162" s="67"/>
      <c r="G1162" s="67"/>
      <c r="H1162" s="67"/>
      <c r="I1162" s="67"/>
    </row>
    <row r="1163" spans="6:9" x14ac:dyDescent="0.25">
      <c r="F1163" s="67"/>
      <c r="G1163" s="67"/>
      <c r="H1163" s="67"/>
      <c r="I1163" s="67"/>
    </row>
    <row r="1164" spans="6:9" x14ac:dyDescent="0.25">
      <c r="F1164" s="67"/>
      <c r="G1164" s="67"/>
      <c r="H1164" s="67"/>
      <c r="I1164" s="67"/>
    </row>
    <row r="1165" spans="6:9" x14ac:dyDescent="0.25">
      <c r="F1165" s="67"/>
      <c r="G1165" s="67"/>
      <c r="H1165" s="67"/>
      <c r="I1165" s="67"/>
    </row>
    <row r="1166" spans="6:9" x14ac:dyDescent="0.25">
      <c r="F1166" s="67"/>
      <c r="G1166" s="67"/>
      <c r="H1166" s="67"/>
      <c r="I1166" s="67"/>
    </row>
    <row r="1167" spans="6:9" x14ac:dyDescent="0.25">
      <c r="F1167" s="67"/>
      <c r="G1167" s="67"/>
      <c r="H1167" s="67"/>
      <c r="I1167" s="67"/>
    </row>
    <row r="1168" spans="6:9" x14ac:dyDescent="0.25">
      <c r="F1168" s="67"/>
      <c r="G1168" s="67"/>
      <c r="H1168" s="67"/>
      <c r="I1168" s="67"/>
    </row>
    <row r="1169" spans="6:9" x14ac:dyDescent="0.25">
      <c r="F1169" s="67"/>
      <c r="G1169" s="67"/>
      <c r="H1169" s="67"/>
      <c r="I1169" s="67"/>
    </row>
    <row r="1170" spans="6:9" x14ac:dyDescent="0.25">
      <c r="F1170" s="67"/>
      <c r="G1170" s="67"/>
      <c r="H1170" s="67"/>
      <c r="I1170" s="67"/>
    </row>
    <row r="1171" spans="6:9" x14ac:dyDescent="0.25">
      <c r="F1171" s="67"/>
      <c r="G1171" s="67"/>
      <c r="H1171" s="67"/>
      <c r="I1171" s="67"/>
    </row>
    <row r="1172" spans="6:9" x14ac:dyDescent="0.25">
      <c r="F1172" s="67"/>
      <c r="G1172" s="67"/>
      <c r="H1172" s="67"/>
      <c r="I1172" s="67"/>
    </row>
    <row r="1173" spans="6:9" x14ac:dyDescent="0.25">
      <c r="F1173" s="67"/>
      <c r="G1173" s="67"/>
      <c r="H1173" s="67"/>
      <c r="I1173" s="67"/>
    </row>
    <row r="1174" spans="6:9" x14ac:dyDescent="0.25">
      <c r="F1174" s="67"/>
      <c r="G1174" s="67"/>
      <c r="H1174" s="67"/>
      <c r="I1174" s="67"/>
    </row>
    <row r="1175" spans="6:9" x14ac:dyDescent="0.25">
      <c r="F1175" s="67"/>
      <c r="G1175" s="67"/>
      <c r="H1175" s="67"/>
      <c r="I1175" s="67"/>
    </row>
    <row r="1176" spans="6:9" x14ac:dyDescent="0.25">
      <c r="F1176" s="67"/>
      <c r="G1176" s="67"/>
      <c r="H1176" s="67"/>
      <c r="I1176" s="67"/>
    </row>
    <row r="1177" spans="6:9" x14ac:dyDescent="0.25">
      <c r="F1177" s="67"/>
      <c r="G1177" s="67"/>
      <c r="H1177" s="67"/>
      <c r="I1177" s="67"/>
    </row>
    <row r="1178" spans="6:9" x14ac:dyDescent="0.25">
      <c r="F1178" s="67"/>
      <c r="G1178" s="67"/>
      <c r="H1178" s="67"/>
      <c r="I1178" s="67"/>
    </row>
    <row r="1179" spans="6:9" x14ac:dyDescent="0.25">
      <c r="F1179" s="67"/>
      <c r="G1179" s="67"/>
      <c r="H1179" s="67"/>
      <c r="I1179" s="67"/>
    </row>
    <row r="1180" spans="6:9" x14ac:dyDescent="0.25">
      <c r="F1180" s="67"/>
      <c r="G1180" s="67"/>
      <c r="H1180" s="67"/>
      <c r="I1180" s="67"/>
    </row>
    <row r="1181" spans="6:9" x14ac:dyDescent="0.25">
      <c r="F1181" s="67"/>
      <c r="G1181" s="67"/>
      <c r="H1181" s="67"/>
      <c r="I1181" s="67"/>
    </row>
    <row r="1182" spans="6:9" x14ac:dyDescent="0.25">
      <c r="F1182" s="67"/>
      <c r="G1182" s="67"/>
      <c r="H1182" s="67"/>
      <c r="I1182" s="67"/>
    </row>
    <row r="1183" spans="6:9" x14ac:dyDescent="0.25">
      <c r="F1183" s="67"/>
      <c r="G1183" s="67"/>
      <c r="H1183" s="67"/>
      <c r="I1183" s="67"/>
    </row>
    <row r="1184" spans="6:9" x14ac:dyDescent="0.25">
      <c r="F1184" s="67"/>
      <c r="G1184" s="67"/>
      <c r="H1184" s="67"/>
      <c r="I1184" s="67"/>
    </row>
    <row r="1185" spans="6:9" x14ac:dyDescent="0.25">
      <c r="F1185" s="67"/>
      <c r="G1185" s="67"/>
      <c r="H1185" s="67"/>
      <c r="I1185" s="67"/>
    </row>
    <row r="1186" spans="6:9" x14ac:dyDescent="0.25">
      <c r="F1186" s="67"/>
      <c r="G1186" s="67"/>
      <c r="H1186" s="67"/>
      <c r="I1186" s="67"/>
    </row>
    <row r="1187" spans="6:9" x14ac:dyDescent="0.25">
      <c r="F1187" s="67"/>
      <c r="G1187" s="67"/>
      <c r="H1187" s="67"/>
      <c r="I1187" s="67"/>
    </row>
    <row r="1188" spans="6:9" x14ac:dyDescent="0.25">
      <c r="F1188" s="67"/>
      <c r="G1188" s="67"/>
      <c r="H1188" s="67"/>
      <c r="I1188" s="67"/>
    </row>
    <row r="1189" spans="6:9" x14ac:dyDescent="0.25">
      <c r="F1189" s="67"/>
      <c r="G1189" s="67"/>
      <c r="H1189" s="67"/>
      <c r="I1189" s="67"/>
    </row>
    <row r="1190" spans="6:9" x14ac:dyDescent="0.25">
      <c r="F1190" s="67"/>
      <c r="G1190" s="67"/>
      <c r="H1190" s="67"/>
      <c r="I1190" s="67"/>
    </row>
    <row r="1191" spans="6:9" x14ac:dyDescent="0.25">
      <c r="F1191" s="67"/>
      <c r="G1191" s="67"/>
      <c r="H1191" s="67"/>
      <c r="I1191" s="67"/>
    </row>
    <row r="1192" spans="6:9" x14ac:dyDescent="0.25">
      <c r="F1192" s="67"/>
      <c r="G1192" s="67"/>
      <c r="H1192" s="67"/>
      <c r="I1192" s="67"/>
    </row>
    <row r="1193" spans="6:9" x14ac:dyDescent="0.25">
      <c r="F1193" s="67"/>
      <c r="G1193" s="67"/>
      <c r="H1193" s="67"/>
      <c r="I1193" s="67"/>
    </row>
    <row r="1194" spans="6:9" x14ac:dyDescent="0.25">
      <c r="F1194" s="67"/>
      <c r="G1194" s="67"/>
      <c r="H1194" s="67"/>
      <c r="I1194" s="67"/>
    </row>
    <row r="1195" spans="6:9" x14ac:dyDescent="0.25">
      <c r="F1195" s="67"/>
      <c r="G1195" s="67"/>
      <c r="H1195" s="67"/>
      <c r="I1195" s="67"/>
    </row>
    <row r="1196" spans="6:9" x14ac:dyDescent="0.25">
      <c r="F1196" s="67"/>
      <c r="G1196" s="67"/>
      <c r="H1196" s="67"/>
      <c r="I1196" s="67"/>
    </row>
    <row r="1197" spans="6:9" x14ac:dyDescent="0.25">
      <c r="F1197" s="67"/>
      <c r="G1197" s="67"/>
      <c r="H1197" s="67"/>
      <c r="I1197" s="67"/>
    </row>
    <row r="1198" spans="6:9" x14ac:dyDescent="0.25">
      <c r="F1198" s="67"/>
      <c r="G1198" s="67"/>
      <c r="H1198" s="67"/>
      <c r="I1198" s="67"/>
    </row>
    <row r="1199" spans="6:9" x14ac:dyDescent="0.25">
      <c r="F1199" s="67"/>
      <c r="G1199" s="67"/>
      <c r="H1199" s="67"/>
      <c r="I1199" s="67"/>
    </row>
    <row r="1200" spans="6:9" x14ac:dyDescent="0.25">
      <c r="F1200" s="67"/>
      <c r="G1200" s="67"/>
      <c r="H1200" s="67"/>
      <c r="I1200" s="67"/>
    </row>
    <row r="1201" spans="6:9" x14ac:dyDescent="0.25">
      <c r="F1201" s="67"/>
      <c r="G1201" s="67"/>
      <c r="H1201" s="67"/>
      <c r="I1201" s="67"/>
    </row>
    <row r="1202" spans="6:9" x14ac:dyDescent="0.25">
      <c r="F1202" s="67"/>
      <c r="G1202" s="67"/>
      <c r="H1202" s="67"/>
      <c r="I1202" s="67"/>
    </row>
    <row r="1203" spans="6:9" x14ac:dyDescent="0.25">
      <c r="F1203" s="67"/>
      <c r="G1203" s="67"/>
      <c r="H1203" s="67"/>
      <c r="I1203" s="67"/>
    </row>
    <row r="1204" spans="6:9" x14ac:dyDescent="0.25">
      <c r="F1204" s="67"/>
      <c r="G1204" s="67"/>
      <c r="H1204" s="67"/>
      <c r="I1204" s="67"/>
    </row>
    <row r="1205" spans="6:9" x14ac:dyDescent="0.25">
      <c r="F1205" s="67"/>
      <c r="G1205" s="67"/>
      <c r="H1205" s="67"/>
      <c r="I1205" s="67"/>
    </row>
    <row r="1206" spans="6:9" x14ac:dyDescent="0.25">
      <c r="F1206" s="67"/>
      <c r="G1206" s="67"/>
      <c r="H1206" s="67"/>
      <c r="I1206" s="67"/>
    </row>
    <row r="1207" spans="6:9" x14ac:dyDescent="0.25">
      <c r="F1207" s="67"/>
      <c r="G1207" s="67"/>
      <c r="H1207" s="67"/>
      <c r="I1207" s="67"/>
    </row>
    <row r="1208" spans="6:9" x14ac:dyDescent="0.25">
      <c r="F1208" s="67"/>
      <c r="G1208" s="67"/>
      <c r="H1208" s="67"/>
      <c r="I1208" s="67"/>
    </row>
    <row r="1209" spans="6:9" x14ac:dyDescent="0.25">
      <c r="F1209" s="67"/>
      <c r="G1209" s="67"/>
      <c r="H1209" s="67"/>
      <c r="I1209" s="67"/>
    </row>
    <row r="1210" spans="6:9" x14ac:dyDescent="0.25">
      <c r="F1210" s="67"/>
      <c r="G1210" s="67"/>
      <c r="H1210" s="67"/>
      <c r="I1210" s="67"/>
    </row>
    <row r="1211" spans="6:9" x14ac:dyDescent="0.25">
      <c r="F1211" s="67"/>
      <c r="G1211" s="67"/>
      <c r="H1211" s="67"/>
      <c r="I1211" s="67"/>
    </row>
    <row r="1212" spans="6:9" x14ac:dyDescent="0.25">
      <c r="F1212" s="67"/>
      <c r="G1212" s="67"/>
      <c r="H1212" s="67"/>
      <c r="I1212" s="67"/>
    </row>
    <row r="1213" spans="6:9" x14ac:dyDescent="0.25">
      <c r="F1213" s="67"/>
      <c r="G1213" s="67"/>
      <c r="H1213" s="67"/>
      <c r="I1213" s="67"/>
    </row>
    <row r="1214" spans="6:9" x14ac:dyDescent="0.25">
      <c r="F1214" s="67"/>
      <c r="G1214" s="67"/>
      <c r="H1214" s="67"/>
      <c r="I1214" s="67"/>
    </row>
    <row r="1215" spans="6:9" x14ac:dyDescent="0.25">
      <c r="F1215" s="67"/>
      <c r="G1215" s="67"/>
      <c r="H1215" s="67"/>
      <c r="I1215" s="67"/>
    </row>
    <row r="1216" spans="6:9" x14ac:dyDescent="0.25">
      <c r="F1216" s="67"/>
      <c r="G1216" s="67"/>
      <c r="H1216" s="67"/>
      <c r="I1216" s="67"/>
    </row>
    <row r="1217" spans="6:9" x14ac:dyDescent="0.25">
      <c r="F1217" s="67"/>
      <c r="G1217" s="67"/>
      <c r="H1217" s="67"/>
      <c r="I1217" s="67"/>
    </row>
    <row r="1218" spans="6:9" x14ac:dyDescent="0.25">
      <c r="F1218" s="67"/>
      <c r="G1218" s="67"/>
      <c r="H1218" s="67"/>
      <c r="I1218" s="67"/>
    </row>
    <row r="1219" spans="6:9" x14ac:dyDescent="0.25">
      <c r="F1219" s="67"/>
      <c r="G1219" s="67"/>
      <c r="H1219" s="67"/>
      <c r="I1219" s="67"/>
    </row>
    <row r="1220" spans="6:9" x14ac:dyDescent="0.25">
      <c r="F1220" s="67"/>
      <c r="G1220" s="67"/>
      <c r="H1220" s="67"/>
      <c r="I1220" s="67"/>
    </row>
    <row r="1221" spans="6:9" x14ac:dyDescent="0.25">
      <c r="F1221" s="67"/>
      <c r="G1221" s="67"/>
      <c r="H1221" s="67"/>
      <c r="I1221" s="67"/>
    </row>
    <row r="1222" spans="6:9" x14ac:dyDescent="0.25">
      <c r="F1222" s="67"/>
      <c r="G1222" s="67"/>
      <c r="H1222" s="67"/>
      <c r="I1222" s="67"/>
    </row>
    <row r="1223" spans="6:9" x14ac:dyDescent="0.25">
      <c r="F1223" s="67"/>
      <c r="G1223" s="67"/>
      <c r="H1223" s="67"/>
      <c r="I1223" s="67"/>
    </row>
    <row r="1224" spans="6:9" x14ac:dyDescent="0.25">
      <c r="F1224" s="67"/>
      <c r="G1224" s="67"/>
      <c r="H1224" s="67"/>
      <c r="I1224" s="67"/>
    </row>
    <row r="1225" spans="6:9" x14ac:dyDescent="0.25">
      <c r="F1225" s="67"/>
      <c r="G1225" s="67"/>
      <c r="H1225" s="67"/>
      <c r="I1225" s="67"/>
    </row>
    <row r="1226" spans="6:9" x14ac:dyDescent="0.25">
      <c r="F1226" s="67"/>
      <c r="G1226" s="67"/>
      <c r="H1226" s="67"/>
      <c r="I1226" s="67"/>
    </row>
    <row r="1227" spans="6:9" x14ac:dyDescent="0.25">
      <c r="F1227" s="67"/>
      <c r="G1227" s="67"/>
      <c r="H1227" s="67"/>
      <c r="I1227" s="67"/>
    </row>
    <row r="1228" spans="6:9" x14ac:dyDescent="0.25">
      <c r="F1228" s="67"/>
      <c r="G1228" s="67"/>
      <c r="H1228" s="67"/>
      <c r="I1228" s="67"/>
    </row>
    <row r="1229" spans="6:9" x14ac:dyDescent="0.25">
      <c r="F1229" s="67"/>
      <c r="G1229" s="67"/>
      <c r="H1229" s="67"/>
      <c r="I1229" s="67"/>
    </row>
    <row r="1230" spans="6:9" x14ac:dyDescent="0.25">
      <c r="F1230" s="67"/>
      <c r="G1230" s="67"/>
      <c r="H1230" s="67"/>
      <c r="I1230" s="67"/>
    </row>
    <row r="1231" spans="6:9" x14ac:dyDescent="0.25">
      <c r="F1231" s="67"/>
      <c r="G1231" s="67"/>
      <c r="H1231" s="67"/>
      <c r="I1231" s="67"/>
    </row>
    <row r="1232" spans="6:9" x14ac:dyDescent="0.25">
      <c r="F1232" s="67"/>
      <c r="G1232" s="67"/>
      <c r="H1232" s="67"/>
      <c r="I1232" s="67"/>
    </row>
    <row r="1233" spans="6:9" x14ac:dyDescent="0.25">
      <c r="F1233" s="67"/>
      <c r="G1233" s="67"/>
      <c r="H1233" s="67"/>
      <c r="I1233" s="67"/>
    </row>
    <row r="1234" spans="6:9" x14ac:dyDescent="0.25">
      <c r="F1234" s="67"/>
      <c r="G1234" s="67"/>
      <c r="H1234" s="67"/>
      <c r="I1234" s="67"/>
    </row>
    <row r="1235" spans="6:9" x14ac:dyDescent="0.25">
      <c r="F1235" s="67"/>
      <c r="G1235" s="67"/>
      <c r="H1235" s="67"/>
      <c r="I1235" s="67"/>
    </row>
    <row r="1236" spans="6:9" x14ac:dyDescent="0.25">
      <c r="F1236" s="67"/>
      <c r="G1236" s="67"/>
      <c r="H1236" s="67"/>
      <c r="I1236" s="67"/>
    </row>
    <row r="1237" spans="6:9" x14ac:dyDescent="0.25">
      <c r="F1237" s="67"/>
      <c r="G1237" s="67"/>
      <c r="H1237" s="67"/>
      <c r="I1237" s="67"/>
    </row>
    <row r="1238" spans="6:9" x14ac:dyDescent="0.25">
      <c r="F1238" s="67"/>
      <c r="G1238" s="67"/>
      <c r="H1238" s="67"/>
      <c r="I1238" s="67"/>
    </row>
    <row r="1239" spans="6:9" x14ac:dyDescent="0.25">
      <c r="F1239" s="67"/>
      <c r="G1239" s="67"/>
      <c r="H1239" s="67"/>
      <c r="I1239" s="67"/>
    </row>
    <row r="1240" spans="6:9" x14ac:dyDescent="0.25">
      <c r="F1240" s="67"/>
      <c r="G1240" s="67"/>
      <c r="H1240" s="67"/>
      <c r="I1240" s="67"/>
    </row>
    <row r="1241" spans="6:9" x14ac:dyDescent="0.25">
      <c r="F1241" s="67"/>
      <c r="G1241" s="67"/>
      <c r="H1241" s="67"/>
      <c r="I1241" s="67"/>
    </row>
    <row r="1242" spans="6:9" x14ac:dyDescent="0.25">
      <c r="F1242" s="67"/>
      <c r="G1242" s="67"/>
      <c r="H1242" s="67"/>
      <c r="I1242" s="67"/>
    </row>
    <row r="1243" spans="6:9" x14ac:dyDescent="0.25">
      <c r="F1243" s="67"/>
      <c r="G1243" s="67"/>
      <c r="H1243" s="67"/>
      <c r="I1243" s="67"/>
    </row>
    <row r="1244" spans="6:9" x14ac:dyDescent="0.25">
      <c r="F1244" s="67"/>
      <c r="G1244" s="67"/>
      <c r="H1244" s="67"/>
      <c r="I1244" s="67"/>
    </row>
    <row r="1245" spans="6:9" x14ac:dyDescent="0.25">
      <c r="F1245" s="67"/>
      <c r="G1245" s="67"/>
      <c r="H1245" s="67"/>
      <c r="I1245" s="67"/>
    </row>
    <row r="1246" spans="6:9" x14ac:dyDescent="0.25">
      <c r="F1246" s="67"/>
      <c r="G1246" s="67"/>
      <c r="H1246" s="67"/>
      <c r="I1246" s="67"/>
    </row>
    <row r="1247" spans="6:9" x14ac:dyDescent="0.25">
      <c r="F1247" s="67"/>
      <c r="G1247" s="67"/>
      <c r="H1247" s="67"/>
      <c r="I1247" s="67"/>
    </row>
    <row r="1248" spans="6:9" x14ac:dyDescent="0.25">
      <c r="F1248" s="67"/>
      <c r="G1248" s="67"/>
      <c r="H1248" s="67"/>
      <c r="I1248" s="67"/>
    </row>
    <row r="1249" spans="6:9" x14ac:dyDescent="0.25">
      <c r="F1249" s="67"/>
      <c r="G1249" s="67"/>
      <c r="H1249" s="67"/>
      <c r="I1249" s="67"/>
    </row>
    <row r="1250" spans="6:9" x14ac:dyDescent="0.25">
      <c r="F1250" s="67"/>
      <c r="G1250" s="67"/>
      <c r="H1250" s="67"/>
      <c r="I1250" s="67"/>
    </row>
    <row r="1251" spans="6:9" x14ac:dyDescent="0.25">
      <c r="F1251" s="67"/>
      <c r="G1251" s="67"/>
      <c r="H1251" s="67"/>
      <c r="I1251" s="67"/>
    </row>
    <row r="1252" spans="6:9" x14ac:dyDescent="0.25">
      <c r="F1252" s="67"/>
      <c r="G1252" s="67"/>
      <c r="H1252" s="67"/>
      <c r="I1252" s="67"/>
    </row>
    <row r="1253" spans="6:9" x14ac:dyDescent="0.25">
      <c r="F1253" s="67"/>
      <c r="G1253" s="67"/>
      <c r="H1253" s="67"/>
      <c r="I1253" s="67"/>
    </row>
    <row r="1254" spans="6:9" x14ac:dyDescent="0.25">
      <c r="F1254" s="67"/>
      <c r="G1254" s="67"/>
      <c r="H1254" s="67"/>
      <c r="I1254" s="67"/>
    </row>
    <row r="1255" spans="6:9" x14ac:dyDescent="0.25">
      <c r="F1255" s="67"/>
      <c r="G1255" s="67"/>
      <c r="H1255" s="67"/>
      <c r="I1255" s="67"/>
    </row>
    <row r="1256" spans="6:9" x14ac:dyDescent="0.25">
      <c r="F1256" s="67"/>
      <c r="G1256" s="67"/>
      <c r="H1256" s="67"/>
      <c r="I1256" s="67"/>
    </row>
    <row r="1257" spans="6:9" x14ac:dyDescent="0.25">
      <c r="F1257" s="67"/>
      <c r="G1257" s="67"/>
      <c r="H1257" s="67"/>
      <c r="I1257" s="67"/>
    </row>
    <row r="1258" spans="6:9" x14ac:dyDescent="0.25">
      <c r="F1258" s="67"/>
      <c r="G1258" s="67"/>
      <c r="H1258" s="67"/>
      <c r="I1258" s="67"/>
    </row>
    <row r="1259" spans="6:9" x14ac:dyDescent="0.25">
      <c r="F1259" s="67"/>
      <c r="G1259" s="67"/>
      <c r="H1259" s="67"/>
      <c r="I1259" s="67"/>
    </row>
    <row r="1260" spans="6:9" x14ac:dyDescent="0.25">
      <c r="F1260" s="67"/>
      <c r="G1260" s="67"/>
      <c r="H1260" s="67"/>
      <c r="I1260" s="67"/>
    </row>
    <row r="1261" spans="6:9" x14ac:dyDescent="0.25">
      <c r="F1261" s="67"/>
      <c r="G1261" s="67"/>
      <c r="H1261" s="67"/>
      <c r="I1261" s="67"/>
    </row>
    <row r="1262" spans="6:9" x14ac:dyDescent="0.25">
      <c r="F1262" s="67"/>
      <c r="G1262" s="67"/>
      <c r="H1262" s="67"/>
      <c r="I1262" s="67"/>
    </row>
    <row r="1263" spans="6:9" x14ac:dyDescent="0.25">
      <c r="F1263" s="67"/>
      <c r="G1263" s="67"/>
      <c r="H1263" s="67"/>
      <c r="I1263" s="67"/>
    </row>
    <row r="1264" spans="6:9" x14ac:dyDescent="0.25">
      <c r="F1264" s="67"/>
      <c r="G1264" s="67"/>
      <c r="H1264" s="67"/>
      <c r="I1264" s="67"/>
    </row>
    <row r="1265" spans="6:9" x14ac:dyDescent="0.25">
      <c r="F1265" s="67"/>
      <c r="G1265" s="67"/>
      <c r="H1265" s="67"/>
      <c r="I1265" s="67"/>
    </row>
    <row r="1266" spans="6:9" x14ac:dyDescent="0.25">
      <c r="F1266" s="67"/>
      <c r="G1266" s="67"/>
      <c r="H1266" s="67"/>
      <c r="I1266" s="67"/>
    </row>
    <row r="1267" spans="6:9" x14ac:dyDescent="0.25">
      <c r="F1267" s="67"/>
      <c r="G1267" s="67"/>
      <c r="H1267" s="67"/>
      <c r="I1267" s="67"/>
    </row>
    <row r="1268" spans="6:9" x14ac:dyDescent="0.25">
      <c r="F1268" s="67"/>
      <c r="G1268" s="67"/>
      <c r="H1268" s="67"/>
      <c r="I1268" s="67"/>
    </row>
    <row r="1269" spans="6:9" x14ac:dyDescent="0.25">
      <c r="F1269" s="67"/>
      <c r="G1269" s="67"/>
      <c r="H1269" s="67"/>
      <c r="I1269" s="67"/>
    </row>
    <row r="1270" spans="6:9" x14ac:dyDescent="0.25">
      <c r="F1270" s="67"/>
      <c r="G1270" s="67"/>
      <c r="H1270" s="67"/>
      <c r="I1270" s="67"/>
    </row>
    <row r="1271" spans="6:9" x14ac:dyDescent="0.25">
      <c r="F1271" s="67"/>
      <c r="G1271" s="67"/>
      <c r="H1271" s="67"/>
      <c r="I1271" s="67"/>
    </row>
    <row r="1272" spans="6:9" x14ac:dyDescent="0.25">
      <c r="F1272" s="67"/>
      <c r="G1272" s="67"/>
      <c r="H1272" s="67"/>
      <c r="I1272" s="67"/>
    </row>
    <row r="1273" spans="6:9" x14ac:dyDescent="0.25">
      <c r="F1273" s="67"/>
      <c r="G1273" s="67"/>
      <c r="H1273" s="67"/>
      <c r="I1273" s="67"/>
    </row>
    <row r="1274" spans="6:9" x14ac:dyDescent="0.25">
      <c r="F1274" s="67"/>
      <c r="G1274" s="67"/>
      <c r="H1274" s="67"/>
      <c r="I1274" s="67"/>
    </row>
    <row r="1275" spans="6:9" x14ac:dyDescent="0.25">
      <c r="F1275" s="67"/>
      <c r="G1275" s="67"/>
      <c r="H1275" s="67"/>
      <c r="I1275" s="67"/>
    </row>
    <row r="1276" spans="6:9" x14ac:dyDescent="0.25">
      <c r="F1276" s="67"/>
      <c r="G1276" s="67"/>
      <c r="H1276" s="67"/>
      <c r="I1276" s="67"/>
    </row>
    <row r="1277" spans="6:9" x14ac:dyDescent="0.25">
      <c r="F1277" s="67"/>
      <c r="G1277" s="67"/>
      <c r="H1277" s="67"/>
      <c r="I1277" s="67"/>
    </row>
    <row r="1278" spans="6:9" x14ac:dyDescent="0.25">
      <c r="F1278" s="67"/>
      <c r="G1278" s="67"/>
      <c r="H1278" s="67"/>
      <c r="I1278" s="67"/>
    </row>
    <row r="1279" spans="6:9" x14ac:dyDescent="0.25">
      <c r="F1279" s="67"/>
      <c r="G1279" s="67"/>
      <c r="H1279" s="67"/>
      <c r="I1279" s="67"/>
    </row>
    <row r="1280" spans="6:9" x14ac:dyDescent="0.25">
      <c r="F1280" s="67"/>
      <c r="G1280" s="67"/>
      <c r="H1280" s="67"/>
      <c r="I1280" s="67"/>
    </row>
    <row r="1281" spans="6:9" x14ac:dyDescent="0.25">
      <c r="F1281" s="67"/>
      <c r="G1281" s="67"/>
      <c r="H1281" s="67"/>
      <c r="I1281" s="67"/>
    </row>
    <row r="1282" spans="6:9" x14ac:dyDescent="0.25">
      <c r="F1282" s="67"/>
      <c r="G1282" s="67"/>
      <c r="H1282" s="67"/>
      <c r="I1282" s="67"/>
    </row>
    <row r="1283" spans="6:9" x14ac:dyDescent="0.25">
      <c r="F1283" s="67"/>
      <c r="G1283" s="67"/>
      <c r="H1283" s="67"/>
      <c r="I1283" s="67"/>
    </row>
    <row r="1284" spans="6:9" x14ac:dyDescent="0.25">
      <c r="F1284" s="67"/>
      <c r="G1284" s="67"/>
      <c r="H1284" s="67"/>
      <c r="I1284" s="67"/>
    </row>
    <row r="1285" spans="6:9" x14ac:dyDescent="0.25">
      <c r="F1285" s="67"/>
      <c r="G1285" s="67"/>
      <c r="H1285" s="67"/>
      <c r="I1285" s="67"/>
    </row>
    <row r="1286" spans="6:9" x14ac:dyDescent="0.25">
      <c r="F1286" s="67"/>
      <c r="G1286" s="67"/>
      <c r="H1286" s="67"/>
      <c r="I1286" s="67"/>
    </row>
    <row r="1287" spans="6:9" x14ac:dyDescent="0.25">
      <c r="F1287" s="67"/>
      <c r="G1287" s="67"/>
      <c r="H1287" s="67"/>
      <c r="I1287" s="67"/>
    </row>
    <row r="1288" spans="6:9" x14ac:dyDescent="0.25">
      <c r="F1288" s="67"/>
      <c r="G1288" s="67"/>
      <c r="H1288" s="67"/>
      <c r="I1288" s="67"/>
    </row>
    <row r="1289" spans="6:9" x14ac:dyDescent="0.25">
      <c r="F1289" s="67"/>
      <c r="G1289" s="67"/>
      <c r="H1289" s="67"/>
      <c r="I1289" s="67"/>
    </row>
    <row r="1290" spans="6:9" x14ac:dyDescent="0.25">
      <c r="F1290" s="67"/>
      <c r="G1290" s="67"/>
      <c r="H1290" s="67"/>
      <c r="I1290" s="67"/>
    </row>
    <row r="1291" spans="6:9" x14ac:dyDescent="0.25">
      <c r="F1291" s="67"/>
      <c r="G1291" s="67"/>
      <c r="H1291" s="67"/>
      <c r="I1291" s="67"/>
    </row>
    <row r="1292" spans="6:9" x14ac:dyDescent="0.25">
      <c r="F1292" s="67"/>
      <c r="G1292" s="67"/>
      <c r="H1292" s="67"/>
      <c r="I1292" s="67"/>
    </row>
    <row r="1293" spans="6:9" x14ac:dyDescent="0.25">
      <c r="F1293" s="67"/>
      <c r="G1293" s="67"/>
      <c r="H1293" s="67"/>
      <c r="I1293" s="67"/>
    </row>
    <row r="1294" spans="6:9" x14ac:dyDescent="0.25">
      <c r="F1294" s="67"/>
      <c r="G1294" s="67"/>
      <c r="H1294" s="67"/>
      <c r="I1294" s="67"/>
    </row>
    <row r="1295" spans="6:9" x14ac:dyDescent="0.25">
      <c r="F1295" s="67"/>
      <c r="G1295" s="67"/>
      <c r="H1295" s="67"/>
      <c r="I1295" s="67"/>
    </row>
    <row r="1296" spans="6:9" x14ac:dyDescent="0.25">
      <c r="F1296" s="67"/>
      <c r="G1296" s="67"/>
      <c r="H1296" s="67"/>
      <c r="I1296" s="67"/>
    </row>
    <row r="1297" spans="6:9" x14ac:dyDescent="0.25">
      <c r="F1297" s="67"/>
      <c r="G1297" s="67"/>
      <c r="H1297" s="67"/>
      <c r="I1297" s="67"/>
    </row>
    <row r="1298" spans="6:9" x14ac:dyDescent="0.25">
      <c r="F1298" s="67"/>
      <c r="G1298" s="67"/>
      <c r="H1298" s="67"/>
      <c r="I1298" s="67"/>
    </row>
    <row r="1299" spans="6:9" x14ac:dyDescent="0.25">
      <c r="F1299" s="67"/>
      <c r="G1299" s="67"/>
      <c r="H1299" s="67"/>
      <c r="I1299" s="67"/>
    </row>
    <row r="1300" spans="6:9" x14ac:dyDescent="0.25">
      <c r="F1300" s="67"/>
      <c r="G1300" s="67"/>
      <c r="H1300" s="67"/>
      <c r="I1300" s="67"/>
    </row>
    <row r="1301" spans="6:9" x14ac:dyDescent="0.25">
      <c r="F1301" s="67"/>
      <c r="G1301" s="67"/>
      <c r="H1301" s="67"/>
      <c r="I1301" s="67"/>
    </row>
    <row r="1302" spans="6:9" x14ac:dyDescent="0.25">
      <c r="F1302" s="67"/>
      <c r="G1302" s="67"/>
      <c r="H1302" s="67"/>
      <c r="I1302" s="67"/>
    </row>
    <row r="1303" spans="6:9" x14ac:dyDescent="0.25">
      <c r="F1303" s="67"/>
      <c r="G1303" s="67"/>
      <c r="H1303" s="67"/>
      <c r="I1303" s="67"/>
    </row>
    <row r="1304" spans="6:9" x14ac:dyDescent="0.25">
      <c r="F1304" s="67"/>
      <c r="G1304" s="67"/>
      <c r="H1304" s="67"/>
      <c r="I1304" s="67"/>
    </row>
    <row r="1305" spans="6:9" x14ac:dyDescent="0.25">
      <c r="F1305" s="67"/>
      <c r="G1305" s="67"/>
      <c r="H1305" s="67"/>
      <c r="I1305" s="67"/>
    </row>
    <row r="1306" spans="6:9" x14ac:dyDescent="0.25">
      <c r="F1306" s="67"/>
      <c r="G1306" s="67"/>
      <c r="H1306" s="67"/>
      <c r="I1306" s="67"/>
    </row>
    <row r="1307" spans="6:9" x14ac:dyDescent="0.25">
      <c r="F1307" s="67"/>
      <c r="G1307" s="67"/>
      <c r="H1307" s="67"/>
      <c r="I1307" s="67"/>
    </row>
    <row r="1308" spans="6:9" x14ac:dyDescent="0.25">
      <c r="F1308" s="67"/>
      <c r="G1308" s="67"/>
      <c r="H1308" s="67"/>
      <c r="I1308" s="67"/>
    </row>
    <row r="1309" spans="6:9" x14ac:dyDescent="0.25">
      <c r="F1309" s="67"/>
      <c r="G1309" s="67"/>
      <c r="H1309" s="67"/>
      <c r="I1309" s="67"/>
    </row>
    <row r="1310" spans="6:9" x14ac:dyDescent="0.25">
      <c r="F1310" s="67"/>
      <c r="G1310" s="67"/>
      <c r="H1310" s="67"/>
      <c r="I1310" s="67"/>
    </row>
    <row r="1311" spans="6:9" x14ac:dyDescent="0.25">
      <c r="F1311" s="67"/>
      <c r="G1311" s="67"/>
      <c r="H1311" s="67"/>
      <c r="I1311" s="67"/>
    </row>
    <row r="1312" spans="6:9" x14ac:dyDescent="0.25">
      <c r="F1312" s="67"/>
      <c r="G1312" s="67"/>
      <c r="H1312" s="67"/>
      <c r="I1312" s="67"/>
    </row>
    <row r="1313" spans="6:9" x14ac:dyDescent="0.25">
      <c r="F1313" s="67"/>
      <c r="G1313" s="67"/>
      <c r="H1313" s="67"/>
      <c r="I1313" s="67"/>
    </row>
    <row r="1314" spans="6:9" x14ac:dyDescent="0.25">
      <c r="F1314" s="67"/>
      <c r="G1314" s="67"/>
      <c r="H1314" s="67"/>
      <c r="I1314" s="67"/>
    </row>
    <row r="1315" spans="6:9" x14ac:dyDescent="0.25">
      <c r="F1315" s="67"/>
      <c r="G1315" s="67"/>
      <c r="H1315" s="67"/>
      <c r="I1315" s="67"/>
    </row>
    <row r="1316" spans="6:9" x14ac:dyDescent="0.25">
      <c r="F1316" s="67"/>
      <c r="G1316" s="67"/>
      <c r="H1316" s="67"/>
      <c r="I1316" s="67"/>
    </row>
    <row r="1317" spans="6:9" x14ac:dyDescent="0.25">
      <c r="F1317" s="67"/>
      <c r="G1317" s="67"/>
      <c r="H1317" s="67"/>
      <c r="I1317" s="67"/>
    </row>
    <row r="1318" spans="6:9" x14ac:dyDescent="0.25">
      <c r="F1318" s="67"/>
      <c r="G1318" s="67"/>
      <c r="H1318" s="67"/>
      <c r="I1318" s="67"/>
    </row>
    <row r="1319" spans="6:9" x14ac:dyDescent="0.25">
      <c r="F1319" s="67"/>
      <c r="G1319" s="67"/>
      <c r="H1319" s="67"/>
      <c r="I1319" s="67"/>
    </row>
    <row r="1320" spans="6:9" x14ac:dyDescent="0.25">
      <c r="F1320" s="67"/>
      <c r="G1320" s="67"/>
      <c r="H1320" s="67"/>
      <c r="I1320" s="67"/>
    </row>
    <row r="1321" spans="6:9" x14ac:dyDescent="0.25">
      <c r="F1321" s="67"/>
      <c r="G1321" s="67"/>
      <c r="H1321" s="67"/>
      <c r="I1321" s="67"/>
    </row>
    <row r="1322" spans="6:9" x14ac:dyDescent="0.25">
      <c r="F1322" s="67"/>
      <c r="G1322" s="67"/>
      <c r="H1322" s="67"/>
      <c r="I1322" s="67"/>
    </row>
    <row r="1323" spans="6:9" x14ac:dyDescent="0.25">
      <c r="F1323" s="67"/>
      <c r="G1323" s="67"/>
      <c r="H1323" s="67"/>
      <c r="I1323" s="67"/>
    </row>
    <row r="1324" spans="6:9" x14ac:dyDescent="0.25">
      <c r="F1324" s="67"/>
      <c r="G1324" s="67"/>
      <c r="H1324" s="67"/>
      <c r="I1324" s="67"/>
    </row>
    <row r="1325" spans="6:9" x14ac:dyDescent="0.25">
      <c r="F1325" s="67"/>
      <c r="G1325" s="67"/>
      <c r="H1325" s="67"/>
      <c r="I1325" s="67"/>
    </row>
    <row r="1326" spans="6:9" x14ac:dyDescent="0.25">
      <c r="F1326" s="67"/>
      <c r="G1326" s="67"/>
      <c r="H1326" s="67"/>
      <c r="I1326" s="67"/>
    </row>
    <row r="1327" spans="6:9" x14ac:dyDescent="0.25">
      <c r="F1327" s="67"/>
      <c r="G1327" s="67"/>
      <c r="H1327" s="67"/>
      <c r="I1327" s="67"/>
    </row>
    <row r="1328" spans="6:9" x14ac:dyDescent="0.25">
      <c r="F1328" s="67"/>
      <c r="G1328" s="67"/>
      <c r="H1328" s="67"/>
      <c r="I1328" s="67"/>
    </row>
    <row r="1329" spans="6:9" x14ac:dyDescent="0.25">
      <c r="F1329" s="67"/>
      <c r="G1329" s="67"/>
      <c r="H1329" s="67"/>
      <c r="I1329" s="67"/>
    </row>
    <row r="1330" spans="6:9" x14ac:dyDescent="0.25">
      <c r="F1330" s="67"/>
      <c r="G1330" s="67"/>
      <c r="H1330" s="67"/>
      <c r="I1330" s="67"/>
    </row>
    <row r="1331" spans="6:9" x14ac:dyDescent="0.25">
      <c r="F1331" s="67"/>
      <c r="G1331" s="67"/>
      <c r="H1331" s="67"/>
      <c r="I1331" s="67"/>
    </row>
    <row r="1332" spans="6:9" x14ac:dyDescent="0.25">
      <c r="F1332" s="67"/>
      <c r="G1332" s="67"/>
      <c r="H1332" s="67"/>
      <c r="I1332" s="67"/>
    </row>
    <row r="1333" spans="6:9" x14ac:dyDescent="0.25">
      <c r="F1333" s="67"/>
      <c r="G1333" s="67"/>
      <c r="H1333" s="67"/>
      <c r="I1333" s="67"/>
    </row>
    <row r="1334" spans="6:9" x14ac:dyDescent="0.25">
      <c r="F1334" s="67"/>
      <c r="G1334" s="67"/>
      <c r="H1334" s="67"/>
      <c r="I1334" s="67"/>
    </row>
    <row r="1335" spans="6:9" x14ac:dyDescent="0.25">
      <c r="F1335" s="67"/>
      <c r="G1335" s="67"/>
      <c r="H1335" s="67"/>
      <c r="I1335" s="67"/>
    </row>
    <row r="1336" spans="6:9" x14ac:dyDescent="0.25">
      <c r="F1336" s="67"/>
      <c r="G1336" s="67"/>
      <c r="H1336" s="67"/>
      <c r="I1336" s="67"/>
    </row>
    <row r="1337" spans="6:9" x14ac:dyDescent="0.25">
      <c r="F1337" s="67"/>
      <c r="G1337" s="67"/>
      <c r="H1337" s="67"/>
      <c r="I1337" s="67"/>
    </row>
    <row r="1338" spans="6:9" x14ac:dyDescent="0.25">
      <c r="F1338" s="67"/>
      <c r="G1338" s="67"/>
      <c r="H1338" s="67"/>
      <c r="I1338" s="67"/>
    </row>
    <row r="1339" spans="6:9" x14ac:dyDescent="0.25">
      <c r="F1339" s="67"/>
      <c r="G1339" s="67"/>
      <c r="H1339" s="67"/>
      <c r="I1339" s="67"/>
    </row>
    <row r="1340" spans="6:9" x14ac:dyDescent="0.25">
      <c r="F1340" s="67"/>
      <c r="G1340" s="67"/>
      <c r="H1340" s="67"/>
      <c r="I1340" s="67"/>
    </row>
    <row r="1341" spans="6:9" x14ac:dyDescent="0.25">
      <c r="F1341" s="67"/>
      <c r="G1341" s="67"/>
      <c r="H1341" s="67"/>
      <c r="I1341" s="67"/>
    </row>
    <row r="1342" spans="6:9" x14ac:dyDescent="0.25">
      <c r="F1342" s="67"/>
      <c r="G1342" s="67"/>
      <c r="H1342" s="67"/>
      <c r="I1342" s="67"/>
    </row>
    <row r="1343" spans="6:9" x14ac:dyDescent="0.25">
      <c r="F1343" s="67"/>
      <c r="G1343" s="67"/>
      <c r="H1343" s="67"/>
      <c r="I1343" s="67"/>
    </row>
    <row r="1344" spans="6:9" x14ac:dyDescent="0.25">
      <c r="F1344" s="67"/>
      <c r="G1344" s="67"/>
      <c r="H1344" s="67"/>
      <c r="I1344" s="67"/>
    </row>
    <row r="1345" spans="6:9" x14ac:dyDescent="0.25">
      <c r="F1345" s="67"/>
      <c r="G1345" s="67"/>
      <c r="H1345" s="67"/>
      <c r="I1345" s="67"/>
    </row>
    <row r="1346" spans="6:9" x14ac:dyDescent="0.25">
      <c r="F1346" s="67"/>
      <c r="G1346" s="67"/>
      <c r="H1346" s="67"/>
      <c r="I1346" s="67"/>
    </row>
    <row r="1347" spans="6:9" x14ac:dyDescent="0.25">
      <c r="F1347" s="67"/>
      <c r="G1347" s="67"/>
      <c r="H1347" s="67"/>
      <c r="I1347" s="67"/>
    </row>
    <row r="1348" spans="6:9" x14ac:dyDescent="0.25">
      <c r="F1348" s="67"/>
      <c r="G1348" s="67"/>
      <c r="H1348" s="67"/>
      <c r="I1348" s="67"/>
    </row>
    <row r="1349" spans="6:9" x14ac:dyDescent="0.25">
      <c r="F1349" s="67"/>
      <c r="G1349" s="67"/>
      <c r="H1349" s="67"/>
      <c r="I1349" s="67"/>
    </row>
    <row r="1350" spans="6:9" x14ac:dyDescent="0.25">
      <c r="F1350" s="67"/>
      <c r="G1350" s="67"/>
      <c r="H1350" s="67"/>
      <c r="I1350" s="67"/>
    </row>
    <row r="1351" spans="6:9" x14ac:dyDescent="0.25">
      <c r="F1351" s="67"/>
      <c r="G1351" s="67"/>
      <c r="H1351" s="67"/>
      <c r="I1351" s="67"/>
    </row>
    <row r="1352" spans="6:9" x14ac:dyDescent="0.25">
      <c r="F1352" s="67"/>
      <c r="G1352" s="67"/>
      <c r="H1352" s="67"/>
      <c r="I1352" s="67"/>
    </row>
    <row r="1353" spans="6:9" x14ac:dyDescent="0.25">
      <c r="F1353" s="67"/>
      <c r="G1353" s="67"/>
      <c r="H1353" s="67"/>
      <c r="I1353" s="67"/>
    </row>
    <row r="1354" spans="6:9" x14ac:dyDescent="0.25">
      <c r="F1354" s="67"/>
      <c r="G1354" s="67"/>
      <c r="H1354" s="67"/>
      <c r="I1354" s="67"/>
    </row>
    <row r="1355" spans="6:9" x14ac:dyDescent="0.25">
      <c r="F1355" s="67"/>
      <c r="G1355" s="67"/>
      <c r="H1355" s="67"/>
      <c r="I1355" s="67"/>
    </row>
    <row r="1356" spans="6:9" x14ac:dyDescent="0.25">
      <c r="F1356" s="67"/>
      <c r="G1356" s="67"/>
      <c r="H1356" s="67"/>
      <c r="I1356" s="67"/>
    </row>
    <row r="1357" spans="6:9" x14ac:dyDescent="0.25">
      <c r="F1357" s="67"/>
      <c r="G1357" s="67"/>
      <c r="H1357" s="67"/>
      <c r="I1357" s="67"/>
    </row>
    <row r="1358" spans="6:9" x14ac:dyDescent="0.25">
      <c r="F1358" s="67"/>
      <c r="G1358" s="67"/>
      <c r="H1358" s="67"/>
      <c r="I1358" s="67"/>
    </row>
    <row r="1359" spans="6:9" x14ac:dyDescent="0.25">
      <c r="F1359" s="67"/>
      <c r="G1359" s="67"/>
      <c r="H1359" s="67"/>
      <c r="I1359" s="67"/>
    </row>
    <row r="1360" spans="6:9" x14ac:dyDescent="0.25">
      <c r="F1360" s="67"/>
      <c r="G1360" s="67"/>
      <c r="H1360" s="67"/>
      <c r="I1360" s="67"/>
    </row>
    <row r="1361" spans="6:9" x14ac:dyDescent="0.25">
      <c r="F1361" s="67"/>
      <c r="G1361" s="67"/>
      <c r="H1361" s="67"/>
      <c r="I1361" s="67"/>
    </row>
    <row r="1362" spans="6:9" x14ac:dyDescent="0.25">
      <c r="F1362" s="67"/>
      <c r="G1362" s="67"/>
      <c r="H1362" s="67"/>
      <c r="I1362" s="67"/>
    </row>
    <row r="1363" spans="6:9" x14ac:dyDescent="0.25">
      <c r="F1363" s="67"/>
      <c r="G1363" s="67"/>
      <c r="H1363" s="67"/>
      <c r="I1363" s="67"/>
    </row>
    <row r="1364" spans="6:9" x14ac:dyDescent="0.25">
      <c r="F1364" s="67"/>
      <c r="G1364" s="67"/>
      <c r="H1364" s="67"/>
      <c r="I1364" s="67"/>
    </row>
    <row r="1365" spans="6:9" x14ac:dyDescent="0.25">
      <c r="F1365" s="67"/>
      <c r="G1365" s="67"/>
      <c r="H1365" s="67"/>
      <c r="I1365" s="67"/>
    </row>
    <row r="1366" spans="6:9" x14ac:dyDescent="0.25">
      <c r="F1366" s="67"/>
      <c r="G1366" s="67"/>
      <c r="H1366" s="67"/>
      <c r="I1366" s="67"/>
    </row>
    <row r="1367" spans="6:9" x14ac:dyDescent="0.25">
      <c r="F1367" s="67"/>
      <c r="G1367" s="67"/>
      <c r="H1367" s="67"/>
      <c r="I1367" s="67"/>
    </row>
    <row r="1368" spans="6:9" x14ac:dyDescent="0.25">
      <c r="F1368" s="67"/>
      <c r="G1368" s="67"/>
      <c r="H1368" s="67"/>
      <c r="I1368" s="67"/>
    </row>
    <row r="1369" spans="6:9" x14ac:dyDescent="0.25">
      <c r="F1369" s="67"/>
      <c r="G1369" s="67"/>
      <c r="H1369" s="67"/>
      <c r="I1369" s="67"/>
    </row>
    <row r="1370" spans="6:9" x14ac:dyDescent="0.25">
      <c r="F1370" s="67"/>
      <c r="G1370" s="67"/>
      <c r="H1370" s="67"/>
      <c r="I1370" s="67"/>
    </row>
    <row r="1371" spans="6:9" x14ac:dyDescent="0.25">
      <c r="F1371" s="67"/>
      <c r="G1371" s="67"/>
      <c r="H1371" s="67"/>
      <c r="I1371" s="67"/>
    </row>
    <row r="1372" spans="6:9" x14ac:dyDescent="0.25">
      <c r="F1372" s="67"/>
      <c r="G1372" s="67"/>
      <c r="H1372" s="67"/>
      <c r="I1372" s="67"/>
    </row>
    <row r="1373" spans="6:9" x14ac:dyDescent="0.25">
      <c r="F1373" s="67"/>
      <c r="G1373" s="67"/>
      <c r="H1373" s="67"/>
      <c r="I1373" s="67"/>
    </row>
    <row r="1374" spans="6:9" x14ac:dyDescent="0.25">
      <c r="F1374" s="67"/>
      <c r="G1374" s="67"/>
      <c r="H1374" s="67"/>
      <c r="I1374" s="67"/>
    </row>
    <row r="1375" spans="6:9" x14ac:dyDescent="0.25">
      <c r="F1375" s="67"/>
      <c r="G1375" s="67"/>
      <c r="H1375" s="67"/>
      <c r="I1375" s="67"/>
    </row>
    <row r="1376" spans="6:9" x14ac:dyDescent="0.25">
      <c r="F1376" s="67"/>
      <c r="G1376" s="67"/>
      <c r="H1376" s="67"/>
      <c r="I1376" s="67"/>
    </row>
    <row r="1377" spans="6:9" x14ac:dyDescent="0.25">
      <c r="F1377" s="67"/>
      <c r="G1377" s="67"/>
      <c r="H1377" s="67"/>
      <c r="I1377" s="67"/>
    </row>
    <row r="1378" spans="6:9" x14ac:dyDescent="0.25">
      <c r="F1378" s="67"/>
      <c r="G1378" s="67"/>
      <c r="H1378" s="67"/>
      <c r="I1378" s="67"/>
    </row>
    <row r="1379" spans="6:9" x14ac:dyDescent="0.25">
      <c r="F1379" s="67"/>
      <c r="G1379" s="67"/>
      <c r="H1379" s="67"/>
      <c r="I1379" s="67"/>
    </row>
    <row r="1380" spans="6:9" x14ac:dyDescent="0.25">
      <c r="F1380" s="67"/>
      <c r="G1380" s="67"/>
      <c r="H1380" s="67"/>
      <c r="I1380" s="67"/>
    </row>
    <row r="1381" spans="6:9" x14ac:dyDescent="0.25">
      <c r="F1381" s="67"/>
      <c r="G1381" s="67"/>
      <c r="H1381" s="67"/>
      <c r="I1381" s="67"/>
    </row>
    <row r="1382" spans="6:9" x14ac:dyDescent="0.25">
      <c r="F1382" s="67"/>
      <c r="G1382" s="67"/>
      <c r="H1382" s="67"/>
      <c r="I1382" s="67"/>
    </row>
    <row r="1383" spans="6:9" x14ac:dyDescent="0.25">
      <c r="F1383" s="67"/>
      <c r="G1383" s="67"/>
      <c r="H1383" s="67"/>
      <c r="I1383" s="67"/>
    </row>
    <row r="1384" spans="6:9" x14ac:dyDescent="0.25">
      <c r="F1384" s="67"/>
      <c r="G1384" s="67"/>
      <c r="H1384" s="67"/>
      <c r="I1384" s="67"/>
    </row>
    <row r="1385" spans="6:9" x14ac:dyDescent="0.25">
      <c r="F1385" s="67"/>
      <c r="G1385" s="67"/>
      <c r="H1385" s="67"/>
      <c r="I1385" s="67"/>
    </row>
    <row r="1386" spans="6:9" x14ac:dyDescent="0.25">
      <c r="F1386" s="67"/>
      <c r="G1386" s="67"/>
      <c r="H1386" s="67"/>
      <c r="I1386" s="67"/>
    </row>
    <row r="1387" spans="6:9" x14ac:dyDescent="0.25">
      <c r="F1387" s="67"/>
      <c r="G1387" s="67"/>
      <c r="H1387" s="67"/>
      <c r="I1387" s="67"/>
    </row>
    <row r="1388" spans="6:9" x14ac:dyDescent="0.25">
      <c r="F1388" s="67"/>
      <c r="G1388" s="67"/>
      <c r="H1388" s="67"/>
      <c r="I1388" s="67"/>
    </row>
    <row r="1389" spans="6:9" x14ac:dyDescent="0.25">
      <c r="F1389" s="67"/>
      <c r="G1389" s="67"/>
      <c r="H1389" s="67"/>
      <c r="I1389" s="67"/>
    </row>
    <row r="1390" spans="6:9" x14ac:dyDescent="0.25">
      <c r="F1390" s="67"/>
      <c r="G1390" s="67"/>
      <c r="H1390" s="67"/>
      <c r="I1390" s="67"/>
    </row>
    <row r="1391" spans="6:9" x14ac:dyDescent="0.25">
      <c r="F1391" s="67"/>
      <c r="G1391" s="67"/>
      <c r="H1391" s="67"/>
      <c r="I1391" s="67"/>
    </row>
    <row r="1392" spans="6:9" x14ac:dyDescent="0.25">
      <c r="F1392" s="67"/>
      <c r="G1392" s="67"/>
      <c r="H1392" s="67"/>
      <c r="I1392" s="67"/>
    </row>
    <row r="1393" spans="6:9" x14ac:dyDescent="0.25">
      <c r="F1393" s="67"/>
      <c r="G1393" s="67"/>
      <c r="H1393" s="67"/>
      <c r="I1393" s="67"/>
    </row>
    <row r="1394" spans="6:9" x14ac:dyDescent="0.25">
      <c r="F1394" s="67"/>
      <c r="G1394" s="67"/>
      <c r="H1394" s="67"/>
      <c r="I1394" s="67"/>
    </row>
    <row r="1395" spans="6:9" x14ac:dyDescent="0.25">
      <c r="F1395" s="67"/>
      <c r="G1395" s="67"/>
      <c r="H1395" s="67"/>
      <c r="I1395" s="67"/>
    </row>
    <row r="1396" spans="6:9" x14ac:dyDescent="0.25">
      <c r="F1396" s="67"/>
      <c r="G1396" s="67"/>
      <c r="H1396" s="67"/>
      <c r="I1396" s="67"/>
    </row>
    <row r="1397" spans="6:9" x14ac:dyDescent="0.25">
      <c r="F1397" s="67"/>
      <c r="G1397" s="67"/>
      <c r="H1397" s="67"/>
      <c r="I1397" s="67"/>
    </row>
    <row r="1398" spans="6:9" x14ac:dyDescent="0.25">
      <c r="F1398" s="67"/>
      <c r="G1398" s="67"/>
      <c r="H1398" s="67"/>
      <c r="I1398" s="67"/>
    </row>
    <row r="1399" spans="6:9" x14ac:dyDescent="0.25">
      <c r="F1399" s="67"/>
      <c r="G1399" s="67"/>
      <c r="H1399" s="67"/>
      <c r="I1399" s="67"/>
    </row>
    <row r="1400" spans="6:9" x14ac:dyDescent="0.25">
      <c r="F1400" s="67"/>
      <c r="G1400" s="67"/>
      <c r="H1400" s="67"/>
      <c r="I1400" s="67"/>
    </row>
    <row r="1401" spans="6:9" x14ac:dyDescent="0.25">
      <c r="F1401" s="67"/>
      <c r="G1401" s="67"/>
      <c r="H1401" s="67"/>
      <c r="I1401" s="67"/>
    </row>
    <row r="1402" spans="6:9" x14ac:dyDescent="0.25">
      <c r="F1402" s="67"/>
      <c r="G1402" s="67"/>
      <c r="H1402" s="67"/>
      <c r="I1402" s="67"/>
    </row>
    <row r="1403" spans="6:9" x14ac:dyDescent="0.25">
      <c r="F1403" s="67"/>
      <c r="G1403" s="67"/>
      <c r="H1403" s="67"/>
      <c r="I1403" s="67"/>
    </row>
    <row r="1404" spans="6:9" x14ac:dyDescent="0.25">
      <c r="F1404" s="67"/>
      <c r="G1404" s="67"/>
      <c r="H1404" s="67"/>
      <c r="I1404" s="67"/>
    </row>
    <row r="1405" spans="6:9" x14ac:dyDescent="0.25">
      <c r="F1405" s="67"/>
      <c r="G1405" s="67"/>
      <c r="H1405" s="67"/>
      <c r="I1405" s="67"/>
    </row>
    <row r="1406" spans="6:9" x14ac:dyDescent="0.25">
      <c r="F1406" s="67"/>
      <c r="G1406" s="67"/>
      <c r="H1406" s="67"/>
      <c r="I1406" s="67"/>
    </row>
    <row r="1407" spans="6:9" x14ac:dyDescent="0.25">
      <c r="F1407" s="67"/>
      <c r="G1407" s="67"/>
      <c r="H1407" s="67"/>
      <c r="I1407" s="67"/>
    </row>
    <row r="1408" spans="6:9" x14ac:dyDescent="0.25">
      <c r="F1408" s="67"/>
      <c r="G1408" s="67"/>
      <c r="H1408" s="67"/>
      <c r="I1408" s="67"/>
    </row>
    <row r="1409" spans="6:9" x14ac:dyDescent="0.25">
      <c r="F1409" s="67"/>
      <c r="G1409" s="67"/>
      <c r="H1409" s="67"/>
      <c r="I1409" s="67"/>
    </row>
    <row r="1410" spans="6:9" x14ac:dyDescent="0.25">
      <c r="F1410" s="67"/>
      <c r="G1410" s="67"/>
      <c r="H1410" s="67"/>
      <c r="I1410" s="67"/>
    </row>
    <row r="1411" spans="6:9" x14ac:dyDescent="0.25">
      <c r="F1411" s="67"/>
      <c r="G1411" s="67"/>
      <c r="H1411" s="67"/>
      <c r="I1411" s="67"/>
    </row>
    <row r="1412" spans="6:9" x14ac:dyDescent="0.25">
      <c r="F1412" s="67"/>
      <c r="G1412" s="67"/>
      <c r="H1412" s="67"/>
      <c r="I1412" s="67"/>
    </row>
    <row r="1413" spans="6:9" x14ac:dyDescent="0.25">
      <c r="F1413" s="67"/>
      <c r="G1413" s="67"/>
      <c r="H1413" s="67"/>
      <c r="I1413" s="67"/>
    </row>
    <row r="1414" spans="6:9" x14ac:dyDescent="0.25">
      <c r="F1414" s="67"/>
      <c r="G1414" s="67"/>
      <c r="H1414" s="67"/>
      <c r="I1414" s="67"/>
    </row>
    <row r="1415" spans="6:9" x14ac:dyDescent="0.25">
      <c r="F1415" s="67"/>
      <c r="G1415" s="67"/>
      <c r="H1415" s="67"/>
      <c r="I1415" s="67"/>
    </row>
    <row r="1416" spans="6:9" x14ac:dyDescent="0.25">
      <c r="F1416" s="67"/>
      <c r="G1416" s="67"/>
      <c r="H1416" s="67"/>
      <c r="I1416" s="67"/>
    </row>
    <row r="1417" spans="6:9" x14ac:dyDescent="0.25">
      <c r="F1417" s="67"/>
      <c r="G1417" s="67"/>
      <c r="H1417" s="67"/>
      <c r="I1417" s="67"/>
    </row>
    <row r="1418" spans="6:9" x14ac:dyDescent="0.25">
      <c r="F1418" s="67"/>
      <c r="G1418" s="67"/>
      <c r="H1418" s="67"/>
      <c r="I1418" s="67"/>
    </row>
    <row r="1419" spans="6:9" x14ac:dyDescent="0.25">
      <c r="F1419" s="67"/>
      <c r="G1419" s="67"/>
      <c r="H1419" s="67"/>
      <c r="I1419" s="67"/>
    </row>
    <row r="1420" spans="6:9" x14ac:dyDescent="0.25">
      <c r="F1420" s="67"/>
      <c r="G1420" s="67"/>
      <c r="H1420" s="67"/>
      <c r="I1420" s="67"/>
    </row>
    <row r="1421" spans="6:9" x14ac:dyDescent="0.25">
      <c r="F1421" s="67"/>
      <c r="G1421" s="67"/>
      <c r="H1421" s="67"/>
      <c r="I1421" s="67"/>
    </row>
    <row r="1422" spans="6:9" x14ac:dyDescent="0.25">
      <c r="F1422" s="67"/>
      <c r="G1422" s="67"/>
      <c r="H1422" s="67"/>
      <c r="I1422" s="67"/>
    </row>
    <row r="1423" spans="6:9" x14ac:dyDescent="0.25">
      <c r="F1423" s="67"/>
      <c r="G1423" s="67"/>
      <c r="H1423" s="67"/>
      <c r="I1423" s="67"/>
    </row>
    <row r="1424" spans="6:9" x14ac:dyDescent="0.25">
      <c r="F1424" s="67"/>
      <c r="G1424" s="67"/>
      <c r="H1424" s="67"/>
      <c r="I1424" s="67"/>
    </row>
    <row r="1425" spans="6:9" x14ac:dyDescent="0.25">
      <c r="F1425" s="67"/>
      <c r="G1425" s="67"/>
      <c r="H1425" s="67"/>
      <c r="I1425" s="67"/>
    </row>
    <row r="1426" spans="6:9" x14ac:dyDescent="0.25">
      <c r="F1426" s="67"/>
      <c r="G1426" s="67"/>
      <c r="H1426" s="67"/>
      <c r="I1426" s="67"/>
    </row>
    <row r="1427" spans="6:9" x14ac:dyDescent="0.25">
      <c r="F1427" s="67"/>
      <c r="G1427" s="67"/>
      <c r="H1427" s="67"/>
      <c r="I1427" s="67"/>
    </row>
    <row r="1428" spans="6:9" x14ac:dyDescent="0.25">
      <c r="F1428" s="67"/>
      <c r="G1428" s="67"/>
      <c r="H1428" s="67"/>
      <c r="I1428" s="67"/>
    </row>
    <row r="1429" spans="6:9" x14ac:dyDescent="0.25">
      <c r="F1429" s="67"/>
      <c r="G1429" s="67"/>
      <c r="H1429" s="67"/>
      <c r="I1429" s="67"/>
    </row>
    <row r="1430" spans="6:9" x14ac:dyDescent="0.25">
      <c r="F1430" s="67"/>
      <c r="G1430" s="67"/>
      <c r="H1430" s="67"/>
      <c r="I1430" s="67"/>
    </row>
    <row r="1431" spans="6:9" x14ac:dyDescent="0.25">
      <c r="F1431" s="67"/>
      <c r="G1431" s="67"/>
      <c r="H1431" s="67"/>
      <c r="I1431" s="67"/>
    </row>
    <row r="1432" spans="6:9" x14ac:dyDescent="0.25">
      <c r="F1432" s="67"/>
      <c r="G1432" s="67"/>
      <c r="H1432" s="67"/>
      <c r="I1432" s="67"/>
    </row>
    <row r="1433" spans="6:9" x14ac:dyDescent="0.25">
      <c r="F1433" s="67"/>
      <c r="G1433" s="67"/>
      <c r="H1433" s="67"/>
      <c r="I1433" s="67"/>
    </row>
    <row r="1434" spans="6:9" x14ac:dyDescent="0.25">
      <c r="F1434" s="67"/>
      <c r="G1434" s="67"/>
      <c r="H1434" s="67"/>
      <c r="I1434" s="67"/>
    </row>
    <row r="1435" spans="6:9" x14ac:dyDescent="0.25">
      <c r="F1435" s="67"/>
      <c r="G1435" s="67"/>
      <c r="H1435" s="67"/>
      <c r="I1435" s="67"/>
    </row>
    <row r="1436" spans="6:9" x14ac:dyDescent="0.25">
      <c r="F1436" s="67"/>
      <c r="G1436" s="67"/>
      <c r="H1436" s="67"/>
      <c r="I1436" s="67"/>
    </row>
    <row r="1437" spans="6:9" x14ac:dyDescent="0.25">
      <c r="F1437" s="67"/>
      <c r="G1437" s="67"/>
      <c r="H1437" s="67"/>
      <c r="I1437" s="67"/>
    </row>
    <row r="1438" spans="6:9" x14ac:dyDescent="0.25">
      <c r="F1438" s="67"/>
      <c r="G1438" s="67"/>
      <c r="H1438" s="67"/>
      <c r="I1438" s="67"/>
    </row>
    <row r="1439" spans="6:9" x14ac:dyDescent="0.25">
      <c r="F1439" s="67"/>
      <c r="G1439" s="67"/>
      <c r="H1439" s="67"/>
      <c r="I1439" s="67"/>
    </row>
    <row r="1440" spans="6:9" x14ac:dyDescent="0.25">
      <c r="F1440" s="67"/>
      <c r="G1440" s="67"/>
      <c r="H1440" s="67"/>
      <c r="I1440" s="67"/>
    </row>
    <row r="1441" spans="6:9" x14ac:dyDescent="0.25">
      <c r="F1441" s="67"/>
      <c r="G1441" s="67"/>
      <c r="H1441" s="67"/>
      <c r="I1441" s="67"/>
    </row>
    <row r="1442" spans="6:9" x14ac:dyDescent="0.25">
      <c r="F1442" s="67"/>
      <c r="G1442" s="67"/>
      <c r="H1442" s="67"/>
      <c r="I1442" s="67"/>
    </row>
    <row r="1443" spans="6:9" x14ac:dyDescent="0.25">
      <c r="F1443" s="67"/>
      <c r="G1443" s="67"/>
      <c r="H1443" s="67"/>
      <c r="I1443" s="67"/>
    </row>
    <row r="1444" spans="6:9" x14ac:dyDescent="0.25">
      <c r="F1444" s="67"/>
      <c r="G1444" s="67"/>
      <c r="H1444" s="67"/>
      <c r="I1444" s="67"/>
    </row>
    <row r="1445" spans="6:9" x14ac:dyDescent="0.25">
      <c r="F1445" s="67"/>
      <c r="G1445" s="67"/>
      <c r="H1445" s="67"/>
      <c r="I1445" s="67"/>
    </row>
    <row r="1446" spans="6:9" x14ac:dyDescent="0.25">
      <c r="F1446" s="67"/>
      <c r="G1446" s="67"/>
      <c r="H1446" s="67"/>
      <c r="I1446" s="67"/>
    </row>
    <row r="1447" spans="6:9" x14ac:dyDescent="0.25">
      <c r="F1447" s="67"/>
      <c r="G1447" s="67"/>
      <c r="H1447" s="67"/>
      <c r="I1447" s="67"/>
    </row>
    <row r="1448" spans="6:9" x14ac:dyDescent="0.25">
      <c r="F1448" s="67"/>
      <c r="G1448" s="67"/>
      <c r="H1448" s="67"/>
      <c r="I1448" s="67"/>
    </row>
    <row r="1449" spans="6:9" x14ac:dyDescent="0.25">
      <c r="F1449" s="67"/>
      <c r="G1449" s="67"/>
      <c r="H1449" s="67"/>
      <c r="I1449" s="67"/>
    </row>
    <row r="1450" spans="6:9" x14ac:dyDescent="0.25">
      <c r="F1450" s="67"/>
      <c r="G1450" s="67"/>
      <c r="H1450" s="67"/>
      <c r="I1450" s="67"/>
    </row>
    <row r="1451" spans="6:9" x14ac:dyDescent="0.25">
      <c r="F1451" s="67"/>
      <c r="G1451" s="67"/>
      <c r="H1451" s="67"/>
      <c r="I1451" s="67"/>
    </row>
    <row r="1452" spans="6:9" x14ac:dyDescent="0.25">
      <c r="F1452" s="67"/>
      <c r="G1452" s="67"/>
      <c r="H1452" s="67"/>
      <c r="I1452" s="67"/>
    </row>
    <row r="1453" spans="6:9" x14ac:dyDescent="0.25">
      <c r="F1453" s="67"/>
      <c r="G1453" s="67"/>
      <c r="H1453" s="67"/>
      <c r="I1453" s="67"/>
    </row>
    <row r="1454" spans="6:9" x14ac:dyDescent="0.25">
      <c r="F1454" s="67"/>
      <c r="G1454" s="67"/>
      <c r="H1454" s="67"/>
      <c r="I1454" s="67"/>
    </row>
    <row r="1455" spans="6:9" x14ac:dyDescent="0.25">
      <c r="F1455" s="67"/>
      <c r="G1455" s="67"/>
      <c r="H1455" s="67"/>
      <c r="I1455" s="67"/>
    </row>
    <row r="1456" spans="6:9" x14ac:dyDescent="0.25">
      <c r="F1456" s="67"/>
      <c r="G1456" s="67"/>
      <c r="H1456" s="67"/>
      <c r="I1456" s="67"/>
    </row>
    <row r="1457" spans="6:9" x14ac:dyDescent="0.25">
      <c r="F1457" s="67"/>
      <c r="G1457" s="67"/>
      <c r="H1457" s="67"/>
      <c r="I1457" s="67"/>
    </row>
    <row r="1458" spans="6:9" x14ac:dyDescent="0.25">
      <c r="F1458" s="67"/>
      <c r="G1458" s="67"/>
      <c r="H1458" s="67"/>
      <c r="I1458" s="67"/>
    </row>
    <row r="1459" spans="6:9" x14ac:dyDescent="0.25">
      <c r="F1459" s="67"/>
      <c r="G1459" s="67"/>
      <c r="H1459" s="67"/>
      <c r="I1459" s="67"/>
    </row>
    <row r="1460" spans="6:9" x14ac:dyDescent="0.25">
      <c r="F1460" s="67"/>
      <c r="G1460" s="67"/>
      <c r="H1460" s="67"/>
      <c r="I1460" s="67"/>
    </row>
    <row r="1461" spans="6:9" x14ac:dyDescent="0.25">
      <c r="F1461" s="67"/>
      <c r="G1461" s="67"/>
      <c r="H1461" s="67"/>
      <c r="I1461" s="67"/>
    </row>
    <row r="1462" spans="6:9" x14ac:dyDescent="0.25">
      <c r="F1462" s="67"/>
      <c r="G1462" s="67"/>
      <c r="H1462" s="67"/>
      <c r="I1462" s="67"/>
    </row>
    <row r="1463" spans="6:9" x14ac:dyDescent="0.25">
      <c r="F1463" s="67"/>
      <c r="G1463" s="67"/>
      <c r="H1463" s="67"/>
      <c r="I1463" s="67"/>
    </row>
    <row r="1464" spans="6:9" x14ac:dyDescent="0.25">
      <c r="F1464" s="67"/>
      <c r="G1464" s="67"/>
      <c r="H1464" s="67"/>
      <c r="I1464" s="67"/>
    </row>
    <row r="1465" spans="6:9" x14ac:dyDescent="0.25">
      <c r="F1465" s="67"/>
      <c r="G1465" s="67"/>
      <c r="H1465" s="67"/>
      <c r="I1465" s="67"/>
    </row>
    <row r="1466" spans="6:9" x14ac:dyDescent="0.25">
      <c r="F1466" s="67"/>
      <c r="G1466" s="67"/>
      <c r="H1466" s="67"/>
      <c r="I1466" s="67"/>
    </row>
    <row r="1467" spans="6:9" x14ac:dyDescent="0.25">
      <c r="F1467" s="67"/>
      <c r="G1467" s="67"/>
      <c r="H1467" s="67"/>
      <c r="I1467" s="67"/>
    </row>
    <row r="1468" spans="6:9" x14ac:dyDescent="0.25">
      <c r="F1468" s="67"/>
      <c r="G1468" s="67"/>
      <c r="H1468" s="67"/>
      <c r="I1468" s="67"/>
    </row>
    <row r="1469" spans="6:9" x14ac:dyDescent="0.25">
      <c r="F1469" s="67"/>
      <c r="G1469" s="67"/>
      <c r="H1469" s="67"/>
      <c r="I1469" s="67"/>
    </row>
    <row r="1470" spans="6:9" x14ac:dyDescent="0.25">
      <c r="F1470" s="67"/>
      <c r="G1470" s="67"/>
      <c r="H1470" s="67"/>
      <c r="I1470" s="67"/>
    </row>
    <row r="1471" spans="6:9" x14ac:dyDescent="0.25">
      <c r="F1471" s="67"/>
      <c r="G1471" s="67"/>
      <c r="H1471" s="67"/>
      <c r="I1471" s="67"/>
    </row>
    <row r="1472" spans="6:9" x14ac:dyDescent="0.25">
      <c r="F1472" s="67"/>
      <c r="G1472" s="67"/>
      <c r="H1472" s="67"/>
      <c r="I1472" s="67"/>
    </row>
    <row r="1473" spans="6:9" x14ac:dyDescent="0.25">
      <c r="F1473" s="67"/>
      <c r="G1473" s="67"/>
      <c r="H1473" s="67"/>
      <c r="I1473" s="67"/>
    </row>
    <row r="1474" spans="6:9" x14ac:dyDescent="0.25">
      <c r="F1474" s="67"/>
      <c r="G1474" s="67"/>
      <c r="H1474" s="67"/>
      <c r="I1474" s="67"/>
    </row>
    <row r="1475" spans="6:9" x14ac:dyDescent="0.25">
      <c r="F1475" s="67"/>
      <c r="G1475" s="67"/>
      <c r="H1475" s="67"/>
      <c r="I1475" s="67"/>
    </row>
    <row r="1476" spans="6:9" x14ac:dyDescent="0.25">
      <c r="F1476" s="67"/>
      <c r="G1476" s="67"/>
      <c r="H1476" s="67"/>
      <c r="I1476" s="67"/>
    </row>
    <row r="1477" spans="6:9" x14ac:dyDescent="0.25">
      <c r="F1477" s="67"/>
      <c r="G1477" s="67"/>
      <c r="H1477" s="67"/>
      <c r="I1477" s="67"/>
    </row>
    <row r="1478" spans="6:9" x14ac:dyDescent="0.25">
      <c r="F1478" s="67"/>
      <c r="G1478" s="67"/>
      <c r="H1478" s="67"/>
      <c r="I1478" s="67"/>
    </row>
    <row r="1479" spans="6:9" x14ac:dyDescent="0.25">
      <c r="F1479" s="67"/>
      <c r="G1479" s="67"/>
      <c r="H1479" s="67"/>
      <c r="I1479" s="67"/>
    </row>
    <row r="1480" spans="6:9" x14ac:dyDescent="0.25">
      <c r="F1480" s="67"/>
      <c r="G1480" s="67"/>
      <c r="H1480" s="67"/>
      <c r="I1480" s="67"/>
    </row>
    <row r="1481" spans="6:9" x14ac:dyDescent="0.25">
      <c r="F1481" s="67"/>
      <c r="G1481" s="67"/>
      <c r="H1481" s="67"/>
      <c r="I1481" s="67"/>
    </row>
    <row r="1482" spans="6:9" x14ac:dyDescent="0.25">
      <c r="F1482" s="67"/>
      <c r="G1482" s="67"/>
      <c r="H1482" s="67"/>
      <c r="I1482" s="67"/>
    </row>
    <row r="1483" spans="6:9" x14ac:dyDescent="0.25">
      <c r="F1483" s="67"/>
      <c r="G1483" s="67"/>
      <c r="H1483" s="67"/>
      <c r="I1483" s="67"/>
    </row>
    <row r="1484" spans="6:9" x14ac:dyDescent="0.25">
      <c r="F1484" s="67"/>
      <c r="G1484" s="67"/>
      <c r="H1484" s="67"/>
      <c r="I1484" s="67"/>
    </row>
    <row r="1485" spans="6:9" x14ac:dyDescent="0.25">
      <c r="F1485" s="67"/>
      <c r="G1485" s="67"/>
      <c r="H1485" s="67"/>
      <c r="I1485" s="67"/>
    </row>
    <row r="1486" spans="6:9" x14ac:dyDescent="0.25">
      <c r="F1486" s="67"/>
      <c r="G1486" s="67"/>
      <c r="H1486" s="67"/>
      <c r="I1486" s="67"/>
    </row>
    <row r="1487" spans="6:9" x14ac:dyDescent="0.25">
      <c r="F1487" s="67"/>
      <c r="G1487" s="67"/>
      <c r="H1487" s="67"/>
      <c r="I1487" s="67"/>
    </row>
    <row r="1488" spans="6:9" x14ac:dyDescent="0.25">
      <c r="F1488" s="67"/>
      <c r="G1488" s="67"/>
      <c r="H1488" s="67"/>
      <c r="I1488" s="67"/>
    </row>
    <row r="1489" spans="6:9" x14ac:dyDescent="0.25">
      <c r="F1489" s="67"/>
      <c r="G1489" s="67"/>
      <c r="H1489" s="67"/>
      <c r="I1489" s="67"/>
    </row>
    <row r="1490" spans="6:9" x14ac:dyDescent="0.25">
      <c r="F1490" s="67"/>
      <c r="G1490" s="67"/>
      <c r="H1490" s="67"/>
      <c r="I1490" s="67"/>
    </row>
    <row r="1491" spans="6:9" x14ac:dyDescent="0.25">
      <c r="F1491" s="67"/>
      <c r="G1491" s="67"/>
      <c r="H1491" s="67"/>
      <c r="I1491" s="67"/>
    </row>
    <row r="1492" spans="6:9" x14ac:dyDescent="0.25">
      <c r="F1492" s="67"/>
      <c r="G1492" s="67"/>
      <c r="H1492" s="67"/>
      <c r="I1492" s="67"/>
    </row>
    <row r="1493" spans="6:9" x14ac:dyDescent="0.25">
      <c r="F1493" s="67"/>
      <c r="G1493" s="67"/>
      <c r="H1493" s="67"/>
      <c r="I1493" s="67"/>
    </row>
    <row r="1494" spans="6:9" x14ac:dyDescent="0.25">
      <c r="F1494" s="67"/>
      <c r="G1494" s="67"/>
      <c r="H1494" s="67"/>
      <c r="I1494" s="67"/>
    </row>
    <row r="1495" spans="6:9" x14ac:dyDescent="0.25">
      <c r="F1495" s="67"/>
      <c r="G1495" s="67"/>
      <c r="H1495" s="67"/>
      <c r="I1495" s="67"/>
    </row>
    <row r="1496" spans="6:9" x14ac:dyDescent="0.25">
      <c r="F1496" s="67"/>
      <c r="G1496" s="67"/>
      <c r="H1496" s="67"/>
      <c r="I1496" s="67"/>
    </row>
    <row r="1497" spans="6:9" x14ac:dyDescent="0.25">
      <c r="F1497" s="67"/>
      <c r="G1497" s="67"/>
      <c r="H1497" s="67"/>
      <c r="I1497" s="67"/>
    </row>
    <row r="1498" spans="6:9" x14ac:dyDescent="0.25">
      <c r="F1498" s="67"/>
      <c r="G1498" s="67"/>
      <c r="H1498" s="67"/>
      <c r="I1498" s="67"/>
    </row>
    <row r="1499" spans="6:9" x14ac:dyDescent="0.25">
      <c r="F1499" s="67"/>
      <c r="G1499" s="67"/>
      <c r="H1499" s="67"/>
      <c r="I1499" s="67"/>
    </row>
    <row r="1500" spans="6:9" x14ac:dyDescent="0.25">
      <c r="F1500" s="67"/>
      <c r="G1500" s="67"/>
      <c r="H1500" s="67"/>
      <c r="I1500" s="67"/>
    </row>
    <row r="1501" spans="6:9" x14ac:dyDescent="0.25">
      <c r="F1501" s="67"/>
      <c r="G1501" s="67"/>
      <c r="H1501" s="67"/>
      <c r="I1501" s="67"/>
    </row>
    <row r="1502" spans="6:9" x14ac:dyDescent="0.25">
      <c r="F1502" s="67"/>
      <c r="G1502" s="67"/>
      <c r="H1502" s="67"/>
      <c r="I1502" s="67"/>
    </row>
    <row r="1503" spans="6:9" x14ac:dyDescent="0.25">
      <c r="F1503" s="67"/>
      <c r="G1503" s="67"/>
      <c r="H1503" s="67"/>
      <c r="I1503" s="67"/>
    </row>
    <row r="1504" spans="6:9" x14ac:dyDescent="0.25">
      <c r="F1504" s="67"/>
      <c r="G1504" s="67"/>
      <c r="H1504" s="67"/>
      <c r="I1504" s="67"/>
    </row>
    <row r="1505" spans="6:9" x14ac:dyDescent="0.25">
      <c r="F1505" s="67"/>
      <c r="G1505" s="67"/>
      <c r="H1505" s="67"/>
      <c r="I1505" s="67"/>
    </row>
    <row r="1506" spans="6:9" x14ac:dyDescent="0.25">
      <c r="F1506" s="67"/>
      <c r="G1506" s="67"/>
      <c r="H1506" s="67"/>
      <c r="I1506" s="67"/>
    </row>
    <row r="1507" spans="6:9" x14ac:dyDescent="0.25">
      <c r="F1507" s="67"/>
      <c r="G1507" s="67"/>
      <c r="H1507" s="67"/>
      <c r="I1507" s="67"/>
    </row>
    <row r="1508" spans="6:9" x14ac:dyDescent="0.25">
      <c r="F1508" s="67"/>
      <c r="G1508" s="67"/>
      <c r="H1508" s="67"/>
      <c r="I1508" s="67"/>
    </row>
    <row r="1509" spans="6:9" x14ac:dyDescent="0.25">
      <c r="F1509" s="67"/>
      <c r="G1509" s="67"/>
      <c r="H1509" s="67"/>
      <c r="I1509" s="67"/>
    </row>
    <row r="1510" spans="6:9" x14ac:dyDescent="0.25">
      <c r="F1510" s="67"/>
      <c r="G1510" s="67"/>
      <c r="H1510" s="67"/>
      <c r="I1510" s="67"/>
    </row>
    <row r="1511" spans="6:9" x14ac:dyDescent="0.25">
      <c r="F1511" s="67"/>
      <c r="G1511" s="67"/>
      <c r="H1511" s="67"/>
      <c r="I1511" s="67"/>
    </row>
    <row r="1512" spans="6:9" x14ac:dyDescent="0.25">
      <c r="F1512" s="67"/>
      <c r="G1512" s="67"/>
      <c r="H1512" s="67"/>
      <c r="I1512" s="67"/>
    </row>
    <row r="1513" spans="6:9" x14ac:dyDescent="0.25">
      <c r="F1513" s="67"/>
      <c r="G1513" s="67"/>
      <c r="H1513" s="67"/>
      <c r="I1513" s="67"/>
    </row>
    <row r="1514" spans="6:9" x14ac:dyDescent="0.25">
      <c r="F1514" s="67"/>
      <c r="G1514" s="67"/>
      <c r="H1514" s="67"/>
      <c r="I1514" s="67"/>
    </row>
    <row r="1515" spans="6:9" x14ac:dyDescent="0.25">
      <c r="F1515" s="67"/>
      <c r="G1515" s="67"/>
      <c r="H1515" s="67"/>
      <c r="I1515" s="67"/>
    </row>
    <row r="1516" spans="6:9" x14ac:dyDescent="0.25">
      <c r="F1516" s="67"/>
      <c r="G1516" s="67"/>
      <c r="H1516" s="67"/>
      <c r="I1516" s="67"/>
    </row>
    <row r="1517" spans="6:9" x14ac:dyDescent="0.25">
      <c r="F1517" s="67"/>
      <c r="G1517" s="67"/>
      <c r="H1517" s="67"/>
      <c r="I1517" s="67"/>
    </row>
    <row r="1518" spans="6:9" x14ac:dyDescent="0.25">
      <c r="F1518" s="67"/>
      <c r="G1518" s="67"/>
      <c r="H1518" s="67"/>
      <c r="I1518" s="67"/>
    </row>
    <row r="1519" spans="6:9" x14ac:dyDescent="0.25">
      <c r="F1519" s="67"/>
      <c r="G1519" s="67"/>
      <c r="H1519" s="67"/>
      <c r="I1519" s="67"/>
    </row>
    <row r="1520" spans="6:9" x14ac:dyDescent="0.25">
      <c r="F1520" s="67"/>
      <c r="G1520" s="67"/>
      <c r="H1520" s="67"/>
      <c r="I1520" s="67"/>
    </row>
    <row r="1521" spans="6:9" x14ac:dyDescent="0.25">
      <c r="F1521" s="67"/>
      <c r="G1521" s="67"/>
      <c r="H1521" s="67"/>
      <c r="I1521" s="67"/>
    </row>
    <row r="1522" spans="6:9" x14ac:dyDescent="0.25">
      <c r="F1522" s="67"/>
      <c r="G1522" s="67"/>
      <c r="H1522" s="67"/>
      <c r="I1522" s="67"/>
    </row>
    <row r="1523" spans="6:9" x14ac:dyDescent="0.25">
      <c r="F1523" s="67"/>
      <c r="G1523" s="67"/>
      <c r="H1523" s="67"/>
      <c r="I1523" s="67"/>
    </row>
    <row r="1524" spans="6:9" x14ac:dyDescent="0.25">
      <c r="F1524" s="67"/>
      <c r="G1524" s="67"/>
      <c r="H1524" s="67"/>
      <c r="I1524" s="67"/>
    </row>
    <row r="1525" spans="6:9" x14ac:dyDescent="0.25">
      <c r="F1525" s="67"/>
      <c r="G1525" s="67"/>
      <c r="H1525" s="67"/>
      <c r="I1525" s="67"/>
    </row>
    <row r="1526" spans="6:9" x14ac:dyDescent="0.25">
      <c r="F1526" s="67"/>
      <c r="G1526" s="67"/>
      <c r="H1526" s="67"/>
      <c r="I1526" s="67"/>
    </row>
    <row r="1527" spans="6:9" x14ac:dyDescent="0.25">
      <c r="F1527" s="67"/>
      <c r="G1527" s="67"/>
      <c r="H1527" s="67"/>
      <c r="I1527" s="67"/>
    </row>
    <row r="1528" spans="6:9" x14ac:dyDescent="0.25">
      <c r="F1528" s="67"/>
      <c r="G1528" s="67"/>
      <c r="H1528" s="67"/>
      <c r="I1528" s="67"/>
    </row>
    <row r="1529" spans="6:9" x14ac:dyDescent="0.25">
      <c r="F1529" s="67"/>
      <c r="G1529" s="67"/>
      <c r="H1529" s="67"/>
      <c r="I1529" s="67"/>
    </row>
    <row r="1530" spans="6:9" x14ac:dyDescent="0.25">
      <c r="F1530" s="67"/>
      <c r="G1530" s="67"/>
      <c r="H1530" s="67"/>
      <c r="I1530" s="67"/>
    </row>
    <row r="1531" spans="6:9" x14ac:dyDescent="0.25">
      <c r="F1531" s="67"/>
      <c r="G1531" s="67"/>
      <c r="H1531" s="67"/>
      <c r="I1531" s="67"/>
    </row>
    <row r="1532" spans="6:9" x14ac:dyDescent="0.25">
      <c r="F1532" s="67"/>
      <c r="G1532" s="67"/>
      <c r="H1532" s="67"/>
      <c r="I1532" s="67"/>
    </row>
    <row r="1533" spans="6:9" x14ac:dyDescent="0.25">
      <c r="F1533" s="67"/>
      <c r="G1533" s="67"/>
      <c r="H1533" s="67"/>
      <c r="I1533" s="67"/>
    </row>
    <row r="1534" spans="6:9" x14ac:dyDescent="0.25">
      <c r="F1534" s="67"/>
      <c r="G1534" s="67"/>
      <c r="H1534" s="67"/>
      <c r="I1534" s="67"/>
    </row>
    <row r="1535" spans="6:9" x14ac:dyDescent="0.25">
      <c r="F1535" s="67"/>
      <c r="G1535" s="67"/>
      <c r="H1535" s="67"/>
      <c r="I1535" s="67"/>
    </row>
    <row r="1536" spans="6:9" x14ac:dyDescent="0.25">
      <c r="F1536" s="67"/>
      <c r="G1536" s="67"/>
      <c r="H1536" s="67"/>
      <c r="I1536" s="67"/>
    </row>
    <row r="1537" spans="6:9" x14ac:dyDescent="0.25">
      <c r="F1537" s="67"/>
      <c r="G1537" s="67"/>
      <c r="H1537" s="67"/>
      <c r="I1537" s="67"/>
    </row>
    <row r="1538" spans="6:9" x14ac:dyDescent="0.25">
      <c r="F1538" s="67"/>
      <c r="G1538" s="67"/>
      <c r="H1538" s="67"/>
      <c r="I1538" s="67"/>
    </row>
    <row r="1539" spans="6:9" x14ac:dyDescent="0.25">
      <c r="F1539" s="67"/>
      <c r="G1539" s="67"/>
      <c r="H1539" s="67"/>
      <c r="I1539" s="67"/>
    </row>
    <row r="1540" spans="6:9" x14ac:dyDescent="0.25">
      <c r="F1540" s="67"/>
      <c r="G1540" s="67"/>
      <c r="H1540" s="67"/>
      <c r="I1540" s="67"/>
    </row>
    <row r="1541" spans="6:9" x14ac:dyDescent="0.25">
      <c r="F1541" s="67"/>
      <c r="G1541" s="67"/>
      <c r="H1541" s="67"/>
      <c r="I1541" s="67"/>
    </row>
    <row r="1542" spans="6:9" x14ac:dyDescent="0.25">
      <c r="F1542" s="67"/>
      <c r="G1542" s="67"/>
      <c r="H1542" s="67"/>
      <c r="I1542" s="67"/>
    </row>
    <row r="1543" spans="6:9" x14ac:dyDescent="0.25">
      <c r="F1543" s="67"/>
      <c r="G1543" s="67"/>
      <c r="H1543" s="67"/>
      <c r="I1543" s="67"/>
    </row>
    <row r="1544" spans="6:9" x14ac:dyDescent="0.25">
      <c r="F1544" s="67"/>
      <c r="G1544" s="67"/>
      <c r="H1544" s="67"/>
      <c r="I1544" s="67"/>
    </row>
    <row r="1545" spans="6:9" x14ac:dyDescent="0.25">
      <c r="F1545" s="67"/>
      <c r="G1545" s="67"/>
      <c r="H1545" s="67"/>
      <c r="I1545" s="67"/>
    </row>
    <row r="1546" spans="6:9" x14ac:dyDescent="0.25">
      <c r="F1546" s="67"/>
      <c r="G1546" s="67"/>
      <c r="H1546" s="67"/>
      <c r="I1546" s="67"/>
    </row>
    <row r="1547" spans="6:9" x14ac:dyDescent="0.25">
      <c r="F1547" s="67"/>
      <c r="G1547" s="67"/>
      <c r="H1547" s="67"/>
      <c r="I1547" s="67"/>
    </row>
    <row r="1548" spans="6:9" x14ac:dyDescent="0.25">
      <c r="F1548" s="67"/>
      <c r="G1548" s="67"/>
      <c r="H1548" s="67"/>
      <c r="I1548" s="67"/>
    </row>
    <row r="1549" spans="6:9" x14ac:dyDescent="0.25">
      <c r="F1549" s="67"/>
      <c r="G1549" s="67"/>
      <c r="H1549" s="67"/>
      <c r="I1549" s="67"/>
    </row>
    <row r="1550" spans="6:9" x14ac:dyDescent="0.25">
      <c r="F1550" s="67"/>
      <c r="G1550" s="67"/>
      <c r="H1550" s="67"/>
      <c r="I1550" s="67"/>
    </row>
    <row r="1551" spans="6:9" x14ac:dyDescent="0.25">
      <c r="F1551" s="67"/>
      <c r="G1551" s="67"/>
      <c r="H1551" s="67"/>
      <c r="I1551" s="67"/>
    </row>
    <row r="1552" spans="6:9" x14ac:dyDescent="0.25">
      <c r="F1552" s="67"/>
      <c r="G1552" s="67"/>
      <c r="H1552" s="67"/>
      <c r="I1552" s="67"/>
    </row>
    <row r="1553" spans="6:9" x14ac:dyDescent="0.25">
      <c r="F1553" s="67"/>
      <c r="G1553" s="67"/>
      <c r="H1553" s="67"/>
      <c r="I1553" s="67"/>
    </row>
    <row r="1554" spans="6:9" x14ac:dyDescent="0.25">
      <c r="F1554" s="67"/>
      <c r="G1554" s="67"/>
      <c r="H1554" s="67"/>
      <c r="I1554" s="67"/>
    </row>
    <row r="1555" spans="6:9" x14ac:dyDescent="0.25">
      <c r="F1555" s="67"/>
      <c r="G1555" s="67"/>
      <c r="H1555" s="67"/>
      <c r="I1555" s="67"/>
    </row>
    <row r="1556" spans="6:9" x14ac:dyDescent="0.25">
      <c r="F1556" s="67"/>
      <c r="G1556" s="67"/>
      <c r="H1556" s="67"/>
      <c r="I1556" s="67"/>
    </row>
    <row r="1557" spans="6:9" x14ac:dyDescent="0.25">
      <c r="F1557" s="67"/>
      <c r="G1557" s="67"/>
      <c r="H1557" s="67"/>
      <c r="I1557" s="67"/>
    </row>
    <row r="1558" spans="6:9" x14ac:dyDescent="0.25">
      <c r="F1558" s="67"/>
      <c r="G1558" s="67"/>
      <c r="H1558" s="67"/>
      <c r="I1558" s="67"/>
    </row>
    <row r="1559" spans="6:9" x14ac:dyDescent="0.25">
      <c r="F1559" s="67"/>
      <c r="G1559" s="67"/>
      <c r="H1559" s="67"/>
      <c r="I1559" s="67"/>
    </row>
    <row r="1560" spans="6:9" x14ac:dyDescent="0.25">
      <c r="F1560" s="67"/>
      <c r="G1560" s="67"/>
      <c r="H1560" s="67"/>
      <c r="I1560" s="67"/>
    </row>
    <row r="1561" spans="6:9" x14ac:dyDescent="0.25">
      <c r="F1561" s="67"/>
      <c r="G1561" s="67"/>
      <c r="H1561" s="67"/>
      <c r="I1561" s="67"/>
    </row>
    <row r="1562" spans="6:9" x14ac:dyDescent="0.25">
      <c r="F1562" s="67"/>
      <c r="G1562" s="67"/>
      <c r="H1562" s="67"/>
      <c r="I1562" s="67"/>
    </row>
    <row r="1563" spans="6:9" x14ac:dyDescent="0.25">
      <c r="F1563" s="67"/>
      <c r="G1563" s="67"/>
      <c r="H1563" s="67"/>
      <c r="I1563" s="67"/>
    </row>
    <row r="1564" spans="6:9" x14ac:dyDescent="0.25">
      <c r="F1564" s="67"/>
      <c r="G1564" s="67"/>
      <c r="H1564" s="67"/>
      <c r="I1564" s="67"/>
    </row>
    <row r="1565" spans="6:9" x14ac:dyDescent="0.25">
      <c r="F1565" s="67"/>
      <c r="G1565" s="67"/>
      <c r="H1565" s="67"/>
      <c r="I1565" s="67"/>
    </row>
    <row r="1566" spans="6:9" x14ac:dyDescent="0.25">
      <c r="F1566" s="67"/>
      <c r="G1566" s="67"/>
      <c r="H1566" s="67"/>
      <c r="I1566" s="67"/>
    </row>
    <row r="1567" spans="6:9" x14ac:dyDescent="0.25">
      <c r="F1567" s="67"/>
      <c r="G1567" s="67"/>
      <c r="H1567" s="67"/>
      <c r="I1567" s="67"/>
    </row>
    <row r="1568" spans="6:9" x14ac:dyDescent="0.25">
      <c r="F1568" s="67"/>
      <c r="G1568" s="67"/>
      <c r="H1568" s="67"/>
      <c r="I1568" s="67"/>
    </row>
    <row r="1569" spans="6:9" x14ac:dyDescent="0.25">
      <c r="F1569" s="67"/>
      <c r="G1569" s="67"/>
      <c r="H1569" s="67"/>
      <c r="I1569" s="67"/>
    </row>
    <row r="1570" spans="6:9" x14ac:dyDescent="0.25">
      <c r="F1570" s="67"/>
      <c r="G1570" s="67"/>
      <c r="H1570" s="67"/>
      <c r="I1570" s="67"/>
    </row>
    <row r="1571" spans="6:9" x14ac:dyDescent="0.25">
      <c r="F1571" s="67"/>
      <c r="G1571" s="67"/>
      <c r="H1571" s="67"/>
      <c r="I1571" s="67"/>
    </row>
    <row r="1572" spans="6:9" x14ac:dyDescent="0.25">
      <c r="F1572" s="67"/>
      <c r="G1572" s="67"/>
      <c r="H1572" s="67"/>
      <c r="I1572" s="67"/>
    </row>
    <row r="1573" spans="6:9" x14ac:dyDescent="0.25">
      <c r="F1573" s="67"/>
      <c r="G1573" s="67"/>
      <c r="H1573" s="67"/>
      <c r="I1573" s="67"/>
    </row>
    <row r="1574" spans="6:9" x14ac:dyDescent="0.25">
      <c r="F1574" s="67"/>
      <c r="G1574" s="67"/>
      <c r="H1574" s="67"/>
      <c r="I1574" s="67"/>
    </row>
    <row r="1575" spans="6:9" x14ac:dyDescent="0.25">
      <c r="F1575" s="67"/>
      <c r="G1575" s="67"/>
      <c r="H1575" s="67"/>
      <c r="I1575" s="67"/>
    </row>
    <row r="1576" spans="6:9" x14ac:dyDescent="0.25">
      <c r="F1576" s="67"/>
      <c r="G1576" s="67"/>
      <c r="H1576" s="67"/>
      <c r="I1576" s="67"/>
    </row>
    <row r="1577" spans="6:9" x14ac:dyDescent="0.25">
      <c r="F1577" s="67"/>
      <c r="G1577" s="67"/>
      <c r="H1577" s="67"/>
      <c r="I1577" s="67"/>
    </row>
    <row r="1578" spans="6:9" x14ac:dyDescent="0.25">
      <c r="F1578" s="67"/>
      <c r="G1578" s="67"/>
      <c r="H1578" s="67"/>
      <c r="I1578" s="67"/>
    </row>
    <row r="1579" spans="6:9" x14ac:dyDescent="0.25">
      <c r="F1579" s="67"/>
      <c r="G1579" s="67"/>
      <c r="H1579" s="67"/>
      <c r="I1579" s="67"/>
    </row>
    <row r="1580" spans="6:9" x14ac:dyDescent="0.25">
      <c r="F1580" s="67"/>
      <c r="G1580" s="67"/>
      <c r="H1580" s="67"/>
      <c r="I1580" s="67"/>
    </row>
    <row r="1581" spans="6:9" x14ac:dyDescent="0.25">
      <c r="F1581" s="67"/>
      <c r="G1581" s="67"/>
      <c r="H1581" s="67"/>
      <c r="I1581" s="67"/>
    </row>
    <row r="1582" spans="6:9" x14ac:dyDescent="0.25">
      <c r="F1582" s="67"/>
      <c r="G1582" s="67"/>
      <c r="H1582" s="67"/>
      <c r="I1582" s="67"/>
    </row>
    <row r="1583" spans="6:9" x14ac:dyDescent="0.25">
      <c r="F1583" s="67"/>
      <c r="G1583" s="67"/>
      <c r="H1583" s="67"/>
      <c r="I1583" s="67"/>
    </row>
    <row r="1584" spans="6:9" x14ac:dyDescent="0.25">
      <c r="F1584" s="67"/>
      <c r="G1584" s="67"/>
      <c r="H1584" s="67"/>
      <c r="I1584" s="67"/>
    </row>
    <row r="1585" spans="6:9" x14ac:dyDescent="0.25">
      <c r="F1585" s="67"/>
      <c r="G1585" s="67"/>
      <c r="H1585" s="67"/>
      <c r="I1585" s="67"/>
    </row>
    <row r="1586" spans="6:9" x14ac:dyDescent="0.25">
      <c r="F1586" s="67"/>
      <c r="G1586" s="67"/>
      <c r="H1586" s="67"/>
      <c r="I1586" s="67"/>
    </row>
    <row r="1587" spans="6:9" x14ac:dyDescent="0.25">
      <c r="F1587" s="67"/>
      <c r="G1587" s="67"/>
      <c r="H1587" s="67"/>
      <c r="I1587" s="67"/>
    </row>
    <row r="1588" spans="6:9" x14ac:dyDescent="0.25">
      <c r="F1588" s="67"/>
      <c r="G1588" s="67"/>
      <c r="H1588" s="67"/>
      <c r="I1588" s="67"/>
    </row>
    <row r="1589" spans="6:9" x14ac:dyDescent="0.25">
      <c r="F1589" s="67"/>
      <c r="G1589" s="67"/>
      <c r="H1589" s="67"/>
      <c r="I1589" s="67"/>
    </row>
    <row r="1590" spans="6:9" x14ac:dyDescent="0.25">
      <c r="F1590" s="67"/>
      <c r="G1590" s="67"/>
      <c r="H1590" s="67"/>
      <c r="I1590" s="67"/>
    </row>
    <row r="1591" spans="6:9" x14ac:dyDescent="0.25">
      <c r="F1591" s="67"/>
      <c r="G1591" s="67"/>
      <c r="H1591" s="67"/>
      <c r="I1591" s="67"/>
    </row>
    <row r="1592" spans="6:9" x14ac:dyDescent="0.25">
      <c r="F1592" s="67"/>
      <c r="G1592" s="67"/>
      <c r="H1592" s="67"/>
      <c r="I1592" s="67"/>
    </row>
    <row r="1593" spans="6:9" x14ac:dyDescent="0.25">
      <c r="F1593" s="67"/>
      <c r="G1593" s="67"/>
      <c r="H1593" s="67"/>
      <c r="I1593" s="67"/>
    </row>
    <row r="1594" spans="6:9" x14ac:dyDescent="0.25">
      <c r="F1594" s="67"/>
      <c r="G1594" s="67"/>
      <c r="H1594" s="67"/>
      <c r="I1594" s="67"/>
    </row>
    <row r="1595" spans="6:9" x14ac:dyDescent="0.25">
      <c r="F1595" s="67"/>
      <c r="G1595" s="67"/>
      <c r="H1595" s="67"/>
      <c r="I1595" s="67"/>
    </row>
    <row r="1596" spans="6:9" x14ac:dyDescent="0.25">
      <c r="F1596" s="67"/>
      <c r="G1596" s="67"/>
      <c r="H1596" s="67"/>
      <c r="I1596" s="67"/>
    </row>
    <row r="1597" spans="6:9" x14ac:dyDescent="0.25">
      <c r="F1597" s="67"/>
      <c r="G1597" s="67"/>
      <c r="H1597" s="67"/>
      <c r="I1597" s="67"/>
    </row>
    <row r="1598" spans="6:9" x14ac:dyDescent="0.25">
      <c r="F1598" s="67"/>
      <c r="G1598" s="67"/>
      <c r="H1598" s="67"/>
      <c r="I1598" s="67"/>
    </row>
    <row r="1599" spans="6:9" x14ac:dyDescent="0.25">
      <c r="F1599" s="67"/>
      <c r="G1599" s="67"/>
      <c r="H1599" s="67"/>
      <c r="I1599" s="67"/>
    </row>
    <row r="1600" spans="6:9" x14ac:dyDescent="0.25">
      <c r="F1600" s="67"/>
      <c r="G1600" s="67"/>
      <c r="H1600" s="67"/>
      <c r="I1600" s="67"/>
    </row>
    <row r="1601" spans="6:9" x14ac:dyDescent="0.25">
      <c r="F1601" s="67"/>
      <c r="G1601" s="67"/>
      <c r="H1601" s="67"/>
      <c r="I1601" s="67"/>
    </row>
    <row r="1602" spans="6:9" x14ac:dyDescent="0.25">
      <c r="F1602" s="67"/>
      <c r="G1602" s="67"/>
      <c r="H1602" s="67"/>
      <c r="I1602" s="67"/>
    </row>
    <row r="1603" spans="6:9" x14ac:dyDescent="0.25">
      <c r="F1603" s="67"/>
      <c r="G1603" s="67"/>
      <c r="H1603" s="67"/>
      <c r="I1603" s="67"/>
    </row>
    <row r="1604" spans="6:9" x14ac:dyDescent="0.25">
      <c r="F1604" s="67"/>
      <c r="G1604" s="67"/>
      <c r="H1604" s="67"/>
      <c r="I1604" s="67"/>
    </row>
    <row r="1605" spans="6:9" x14ac:dyDescent="0.25">
      <c r="F1605" s="67"/>
      <c r="G1605" s="67"/>
      <c r="H1605" s="67"/>
      <c r="I1605" s="67"/>
    </row>
    <row r="1606" spans="6:9" x14ac:dyDescent="0.25">
      <c r="F1606" s="67"/>
      <c r="G1606" s="67"/>
      <c r="H1606" s="67"/>
      <c r="I1606" s="67"/>
    </row>
    <row r="1607" spans="6:9" x14ac:dyDescent="0.25">
      <c r="F1607" s="67"/>
      <c r="G1607" s="67"/>
      <c r="H1607" s="67"/>
      <c r="I1607" s="67"/>
    </row>
    <row r="1608" spans="6:9" x14ac:dyDescent="0.25">
      <c r="F1608" s="67"/>
      <c r="G1608" s="67"/>
      <c r="H1608" s="67"/>
      <c r="I1608" s="67"/>
    </row>
    <row r="1609" spans="6:9" x14ac:dyDescent="0.25">
      <c r="F1609" s="67"/>
      <c r="G1609" s="67"/>
      <c r="H1609" s="67"/>
      <c r="I1609" s="67"/>
    </row>
    <row r="1610" spans="6:9" x14ac:dyDescent="0.25">
      <c r="F1610" s="67"/>
      <c r="G1610" s="67"/>
      <c r="H1610" s="67"/>
      <c r="I1610" s="67"/>
    </row>
    <row r="1611" spans="6:9" x14ac:dyDescent="0.25">
      <c r="F1611" s="67"/>
      <c r="G1611" s="67"/>
      <c r="H1611" s="67"/>
      <c r="I1611" s="67"/>
    </row>
    <row r="1612" spans="6:9" x14ac:dyDescent="0.25">
      <c r="F1612" s="67"/>
      <c r="G1612" s="67"/>
      <c r="H1612" s="67"/>
      <c r="I1612" s="67"/>
    </row>
    <row r="1613" spans="6:9" x14ac:dyDescent="0.25">
      <c r="F1613" s="67"/>
      <c r="G1613" s="67"/>
      <c r="H1613" s="67"/>
      <c r="I1613" s="67"/>
    </row>
    <row r="1614" spans="6:9" x14ac:dyDescent="0.25">
      <c r="F1614" s="67"/>
      <c r="G1614" s="67"/>
      <c r="H1614" s="67"/>
      <c r="I1614" s="67"/>
    </row>
    <row r="1615" spans="6:9" x14ac:dyDescent="0.25">
      <c r="F1615" s="67"/>
      <c r="G1615" s="67"/>
      <c r="H1615" s="67"/>
      <c r="I1615" s="67"/>
    </row>
    <row r="1616" spans="6:9" x14ac:dyDescent="0.25">
      <c r="F1616" s="67"/>
      <c r="G1616" s="67"/>
      <c r="H1616" s="67"/>
      <c r="I1616" s="67"/>
    </row>
    <row r="1617" spans="6:9" x14ac:dyDescent="0.25">
      <c r="F1617" s="67"/>
      <c r="G1617" s="67"/>
      <c r="H1617" s="67"/>
      <c r="I1617" s="67"/>
    </row>
    <row r="1618" spans="6:9" x14ac:dyDescent="0.25">
      <c r="F1618" s="67"/>
      <c r="G1618" s="67"/>
      <c r="H1618" s="67"/>
      <c r="I1618" s="67"/>
    </row>
    <row r="1619" spans="6:9" x14ac:dyDescent="0.25">
      <c r="F1619" s="67"/>
      <c r="G1619" s="67"/>
      <c r="H1619" s="67"/>
      <c r="I1619" s="67"/>
    </row>
    <row r="1620" spans="6:9" x14ac:dyDescent="0.25">
      <c r="F1620" s="67"/>
      <c r="G1620" s="67"/>
      <c r="H1620" s="67"/>
      <c r="I1620" s="67"/>
    </row>
    <row r="1621" spans="6:9" x14ac:dyDescent="0.25">
      <c r="F1621" s="67"/>
      <c r="G1621" s="67"/>
      <c r="H1621" s="67"/>
      <c r="I1621" s="67"/>
    </row>
    <row r="1622" spans="6:9" x14ac:dyDescent="0.25">
      <c r="F1622" s="67"/>
      <c r="G1622" s="67"/>
      <c r="H1622" s="67"/>
      <c r="I1622" s="67"/>
    </row>
    <row r="1623" spans="6:9" x14ac:dyDescent="0.25">
      <c r="F1623" s="67"/>
      <c r="G1623" s="67"/>
      <c r="H1623" s="67"/>
      <c r="I1623" s="67"/>
    </row>
    <row r="1624" spans="6:9" x14ac:dyDescent="0.25">
      <c r="F1624" s="67"/>
      <c r="G1624" s="67"/>
      <c r="H1624" s="67"/>
      <c r="I1624" s="67"/>
    </row>
    <row r="1625" spans="6:9" x14ac:dyDescent="0.25">
      <c r="F1625" s="67"/>
      <c r="G1625" s="67"/>
      <c r="H1625" s="67"/>
      <c r="I1625" s="67"/>
    </row>
    <row r="1626" spans="6:9" x14ac:dyDescent="0.25">
      <c r="F1626" s="67"/>
      <c r="G1626" s="67"/>
      <c r="H1626" s="67"/>
      <c r="I1626" s="67"/>
    </row>
    <row r="1627" spans="6:9" x14ac:dyDescent="0.25">
      <c r="F1627" s="67"/>
      <c r="G1627" s="67"/>
      <c r="H1627" s="67"/>
      <c r="I1627" s="67"/>
    </row>
    <row r="1628" spans="6:9" x14ac:dyDescent="0.25">
      <c r="F1628" s="67"/>
      <c r="G1628" s="67"/>
      <c r="H1628" s="67"/>
      <c r="I1628" s="67"/>
    </row>
    <row r="1629" spans="6:9" x14ac:dyDescent="0.25">
      <c r="F1629" s="67"/>
      <c r="G1629" s="67"/>
      <c r="H1629" s="67"/>
      <c r="I1629" s="67"/>
    </row>
    <row r="1630" spans="6:9" x14ac:dyDescent="0.25">
      <c r="F1630" s="67"/>
      <c r="G1630" s="67"/>
      <c r="H1630" s="67"/>
      <c r="I1630" s="67"/>
    </row>
    <row r="1631" spans="6:9" x14ac:dyDescent="0.25">
      <c r="F1631" s="67"/>
      <c r="G1631" s="67"/>
      <c r="H1631" s="67"/>
      <c r="I1631" s="67"/>
    </row>
    <row r="1632" spans="6:9" x14ac:dyDescent="0.25">
      <c r="F1632" s="67"/>
      <c r="G1632" s="67"/>
      <c r="H1632" s="67"/>
      <c r="I1632" s="67"/>
    </row>
    <row r="1633" spans="6:9" x14ac:dyDescent="0.25">
      <c r="F1633" s="67"/>
      <c r="G1633" s="67"/>
      <c r="H1633" s="67"/>
      <c r="I1633" s="67"/>
    </row>
    <row r="1634" spans="6:9" x14ac:dyDescent="0.25">
      <c r="F1634" s="67"/>
      <c r="G1634" s="67"/>
      <c r="H1634" s="67"/>
      <c r="I1634" s="67"/>
    </row>
    <row r="1635" spans="6:9" x14ac:dyDescent="0.25">
      <c r="F1635" s="67"/>
      <c r="G1635" s="67"/>
      <c r="H1635" s="67"/>
      <c r="I1635" s="67"/>
    </row>
    <row r="1636" spans="6:9" x14ac:dyDescent="0.25">
      <c r="F1636" s="67"/>
      <c r="G1636" s="67"/>
      <c r="H1636" s="67"/>
      <c r="I1636" s="67"/>
    </row>
    <row r="1637" spans="6:9" x14ac:dyDescent="0.25">
      <c r="F1637" s="67"/>
      <c r="G1637" s="67"/>
      <c r="H1637" s="67"/>
      <c r="I1637" s="67"/>
    </row>
    <row r="1638" spans="6:9" x14ac:dyDescent="0.25">
      <c r="F1638" s="67"/>
      <c r="G1638" s="67"/>
      <c r="H1638" s="67"/>
      <c r="I1638" s="67"/>
    </row>
    <row r="1639" spans="6:9" x14ac:dyDescent="0.25">
      <c r="F1639" s="67"/>
      <c r="G1639" s="67"/>
      <c r="H1639" s="67"/>
      <c r="I1639" s="67"/>
    </row>
    <row r="1640" spans="6:9" x14ac:dyDescent="0.25">
      <c r="F1640" s="67"/>
      <c r="G1640" s="67"/>
      <c r="H1640" s="67"/>
      <c r="I1640" s="67"/>
    </row>
    <row r="1641" spans="6:9" x14ac:dyDescent="0.25">
      <c r="F1641" s="67"/>
      <c r="G1641" s="67"/>
      <c r="H1641" s="67"/>
      <c r="I1641" s="67"/>
    </row>
    <row r="1642" spans="6:9" x14ac:dyDescent="0.25">
      <c r="F1642" s="67"/>
      <c r="G1642" s="67"/>
      <c r="H1642" s="67"/>
      <c r="I1642" s="67"/>
    </row>
    <row r="1643" spans="6:9" x14ac:dyDescent="0.25">
      <c r="F1643" s="67"/>
      <c r="G1643" s="67"/>
      <c r="H1643" s="67"/>
      <c r="I1643" s="67"/>
    </row>
    <row r="1644" spans="6:9" x14ac:dyDescent="0.25">
      <c r="F1644" s="67"/>
      <c r="G1644" s="67"/>
      <c r="H1644" s="67"/>
      <c r="I1644" s="67"/>
    </row>
    <row r="1645" spans="6:9" x14ac:dyDescent="0.25">
      <c r="F1645" s="67"/>
      <c r="G1645" s="67"/>
      <c r="H1645" s="67"/>
      <c r="I1645" s="67"/>
    </row>
    <row r="1646" spans="6:9" x14ac:dyDescent="0.25">
      <c r="F1646" s="67"/>
      <c r="G1646" s="67"/>
      <c r="H1646" s="67"/>
      <c r="I1646" s="67"/>
    </row>
    <row r="1647" spans="6:9" x14ac:dyDescent="0.25">
      <c r="F1647" s="67"/>
      <c r="G1647" s="67"/>
      <c r="H1647" s="67"/>
      <c r="I1647" s="67"/>
    </row>
    <row r="1648" spans="6:9" x14ac:dyDescent="0.25">
      <c r="F1648" s="67"/>
      <c r="G1648" s="67"/>
      <c r="H1648" s="67"/>
      <c r="I1648" s="67"/>
    </row>
    <row r="1649" spans="6:9" x14ac:dyDescent="0.25">
      <c r="F1649" s="67"/>
      <c r="G1649" s="67"/>
      <c r="H1649" s="67"/>
      <c r="I1649" s="67"/>
    </row>
    <row r="1650" spans="6:9" x14ac:dyDescent="0.25">
      <c r="F1650" s="67"/>
      <c r="G1650" s="67"/>
      <c r="H1650" s="67"/>
      <c r="I1650" s="67"/>
    </row>
    <row r="1651" spans="6:9" x14ac:dyDescent="0.25">
      <c r="F1651" s="67"/>
      <c r="G1651" s="67"/>
      <c r="H1651" s="67"/>
      <c r="I1651" s="67"/>
    </row>
    <row r="1652" spans="6:9" x14ac:dyDescent="0.25">
      <c r="F1652" s="67"/>
      <c r="G1652" s="67"/>
      <c r="H1652" s="67"/>
      <c r="I1652" s="67"/>
    </row>
    <row r="1653" spans="6:9" x14ac:dyDescent="0.25">
      <c r="F1653" s="67"/>
      <c r="G1653" s="67"/>
      <c r="H1653" s="67"/>
      <c r="I1653" s="67"/>
    </row>
    <row r="1654" spans="6:9" x14ac:dyDescent="0.25">
      <c r="F1654" s="67"/>
      <c r="G1654" s="67"/>
      <c r="H1654" s="67"/>
      <c r="I1654" s="67"/>
    </row>
    <row r="1655" spans="6:9" x14ac:dyDescent="0.25">
      <c r="F1655" s="67"/>
      <c r="G1655" s="67"/>
      <c r="H1655" s="67"/>
      <c r="I1655" s="67"/>
    </row>
    <row r="1656" spans="6:9" x14ac:dyDescent="0.25">
      <c r="F1656" s="67"/>
      <c r="G1656" s="67"/>
      <c r="H1656" s="67"/>
      <c r="I1656" s="67"/>
    </row>
    <row r="1657" spans="6:9" x14ac:dyDescent="0.25">
      <c r="F1657" s="67"/>
      <c r="G1657" s="67"/>
      <c r="H1657" s="67"/>
      <c r="I1657" s="67"/>
    </row>
    <row r="1658" spans="6:9" x14ac:dyDescent="0.25">
      <c r="F1658" s="67"/>
      <c r="G1658" s="67"/>
      <c r="H1658" s="67"/>
      <c r="I1658" s="67"/>
    </row>
    <row r="1659" spans="6:9" x14ac:dyDescent="0.25">
      <c r="F1659" s="67"/>
      <c r="G1659" s="67"/>
      <c r="H1659" s="67"/>
      <c r="I1659" s="67"/>
    </row>
    <row r="1660" spans="6:9" x14ac:dyDescent="0.25">
      <c r="F1660" s="67"/>
      <c r="G1660" s="67"/>
      <c r="H1660" s="67"/>
      <c r="I1660" s="67"/>
    </row>
    <row r="1661" spans="6:9" x14ac:dyDescent="0.25">
      <c r="F1661" s="67"/>
      <c r="G1661" s="67"/>
      <c r="H1661" s="67"/>
      <c r="I1661" s="67"/>
    </row>
    <row r="1662" spans="6:9" x14ac:dyDescent="0.25">
      <c r="F1662" s="67"/>
      <c r="G1662" s="67"/>
      <c r="H1662" s="67"/>
      <c r="I1662" s="67"/>
    </row>
    <row r="1663" spans="6:9" x14ac:dyDescent="0.25">
      <c r="F1663" s="67"/>
      <c r="G1663" s="67"/>
      <c r="H1663" s="67"/>
      <c r="I1663" s="67"/>
    </row>
    <row r="1664" spans="6:9" x14ac:dyDescent="0.25">
      <c r="F1664" s="67"/>
      <c r="G1664" s="67"/>
      <c r="H1664" s="67"/>
      <c r="I1664" s="67"/>
    </row>
    <row r="1665" spans="6:9" x14ac:dyDescent="0.25">
      <c r="F1665" s="67"/>
      <c r="G1665" s="67"/>
      <c r="H1665" s="67"/>
      <c r="I1665" s="67"/>
    </row>
    <row r="1666" spans="6:9" x14ac:dyDescent="0.25">
      <c r="F1666" s="67"/>
      <c r="G1666" s="67"/>
      <c r="H1666" s="67"/>
      <c r="I1666" s="67"/>
    </row>
    <row r="1667" spans="6:9" x14ac:dyDescent="0.25">
      <c r="F1667" s="67"/>
      <c r="G1667" s="67"/>
      <c r="H1667" s="67"/>
      <c r="I1667" s="67"/>
    </row>
    <row r="1668" spans="6:9" x14ac:dyDescent="0.25">
      <c r="F1668" s="67"/>
      <c r="G1668" s="67"/>
      <c r="H1668" s="67"/>
      <c r="I1668" s="67"/>
    </row>
    <row r="1669" spans="6:9" x14ac:dyDescent="0.25">
      <c r="F1669" s="67"/>
      <c r="G1669" s="67"/>
      <c r="H1669" s="67"/>
      <c r="I1669" s="67"/>
    </row>
    <row r="1670" spans="6:9" x14ac:dyDescent="0.25">
      <c r="F1670" s="67"/>
      <c r="G1670" s="67"/>
      <c r="H1670" s="67"/>
      <c r="I1670" s="67"/>
    </row>
    <row r="1671" spans="6:9" x14ac:dyDescent="0.25">
      <c r="F1671" s="67"/>
      <c r="G1671" s="67"/>
      <c r="H1671" s="67"/>
      <c r="I1671" s="67"/>
    </row>
    <row r="1672" spans="6:9" x14ac:dyDescent="0.25">
      <c r="F1672" s="67"/>
      <c r="G1672" s="67"/>
      <c r="H1672" s="67"/>
      <c r="I1672" s="67"/>
    </row>
    <row r="1673" spans="6:9" x14ac:dyDescent="0.25">
      <c r="F1673" s="67"/>
      <c r="G1673" s="67"/>
      <c r="H1673" s="67"/>
      <c r="I1673" s="67"/>
    </row>
    <row r="1674" spans="6:9" x14ac:dyDescent="0.25">
      <c r="F1674" s="67"/>
      <c r="G1674" s="67"/>
      <c r="H1674" s="67"/>
      <c r="I1674" s="67"/>
    </row>
    <row r="1675" spans="6:9" x14ac:dyDescent="0.25">
      <c r="F1675" s="67"/>
      <c r="G1675" s="67"/>
      <c r="H1675" s="67"/>
      <c r="I1675" s="67"/>
    </row>
    <row r="1676" spans="6:9" x14ac:dyDescent="0.25">
      <c r="F1676" s="67"/>
      <c r="G1676" s="67"/>
      <c r="H1676" s="67"/>
      <c r="I1676" s="67"/>
    </row>
    <row r="1677" spans="6:9" x14ac:dyDescent="0.25">
      <c r="F1677" s="67"/>
      <c r="G1677" s="67"/>
      <c r="H1677" s="67"/>
      <c r="I1677" s="67"/>
    </row>
    <row r="1678" spans="6:9" x14ac:dyDescent="0.25">
      <c r="F1678" s="67"/>
      <c r="G1678" s="67"/>
      <c r="H1678" s="67"/>
      <c r="I1678" s="67"/>
    </row>
    <row r="1679" spans="6:9" x14ac:dyDescent="0.25">
      <c r="F1679" s="67"/>
      <c r="G1679" s="67"/>
      <c r="H1679" s="67"/>
      <c r="I1679" s="67"/>
    </row>
    <row r="1680" spans="6:9" x14ac:dyDescent="0.25">
      <c r="F1680" s="67"/>
      <c r="G1680" s="67"/>
      <c r="H1680" s="67"/>
      <c r="I1680" s="67"/>
    </row>
    <row r="1681" spans="6:9" x14ac:dyDescent="0.25">
      <c r="F1681" s="67"/>
      <c r="G1681" s="67"/>
      <c r="H1681" s="67"/>
      <c r="I1681" s="67"/>
    </row>
    <row r="1682" spans="6:9" x14ac:dyDescent="0.25">
      <c r="F1682" s="67"/>
      <c r="G1682" s="67"/>
      <c r="H1682" s="67"/>
      <c r="I1682" s="67"/>
    </row>
    <row r="1683" spans="6:9" x14ac:dyDescent="0.25">
      <c r="F1683" s="67"/>
      <c r="G1683" s="67"/>
      <c r="H1683" s="67"/>
      <c r="I1683" s="67"/>
    </row>
    <row r="1684" spans="6:9" x14ac:dyDescent="0.25">
      <c r="F1684" s="67"/>
      <c r="G1684" s="67"/>
      <c r="H1684" s="67"/>
      <c r="I1684" s="67"/>
    </row>
    <row r="1685" spans="6:9" x14ac:dyDescent="0.25">
      <c r="F1685" s="67"/>
      <c r="G1685" s="67"/>
      <c r="H1685" s="67"/>
      <c r="I1685" s="67"/>
    </row>
    <row r="1686" spans="6:9" x14ac:dyDescent="0.25">
      <c r="F1686" s="67"/>
      <c r="G1686" s="67"/>
      <c r="H1686" s="67"/>
      <c r="I1686" s="67"/>
    </row>
    <row r="1687" spans="6:9" x14ac:dyDescent="0.25">
      <c r="F1687" s="67"/>
      <c r="G1687" s="67"/>
      <c r="H1687" s="67"/>
      <c r="I1687" s="67"/>
    </row>
    <row r="1688" spans="6:9" x14ac:dyDescent="0.25">
      <c r="F1688" s="67"/>
      <c r="G1688" s="67"/>
      <c r="H1688" s="67"/>
      <c r="I1688" s="67"/>
    </row>
    <row r="1689" spans="6:9" x14ac:dyDescent="0.25">
      <c r="F1689" s="67"/>
      <c r="G1689" s="67"/>
      <c r="H1689" s="67"/>
      <c r="I1689" s="67"/>
    </row>
    <row r="1690" spans="6:9" x14ac:dyDescent="0.25">
      <c r="F1690" s="67"/>
      <c r="G1690" s="67"/>
      <c r="H1690" s="67"/>
      <c r="I1690" s="67"/>
    </row>
    <row r="1691" spans="6:9" x14ac:dyDescent="0.25">
      <c r="F1691" s="67"/>
      <c r="G1691" s="67"/>
      <c r="H1691" s="67"/>
      <c r="I1691" s="67"/>
    </row>
    <row r="1692" spans="6:9" x14ac:dyDescent="0.25">
      <c r="F1692" s="67"/>
      <c r="G1692" s="67"/>
      <c r="H1692" s="67"/>
      <c r="I1692" s="67"/>
    </row>
    <row r="1693" spans="6:9" x14ac:dyDescent="0.25">
      <c r="F1693" s="67"/>
      <c r="G1693" s="67"/>
      <c r="H1693" s="67"/>
      <c r="I1693" s="67"/>
    </row>
    <row r="1694" spans="6:9" x14ac:dyDescent="0.25">
      <c r="F1694" s="67"/>
      <c r="G1694" s="67"/>
      <c r="H1694" s="67"/>
      <c r="I1694" s="67"/>
    </row>
    <row r="1695" spans="6:9" x14ac:dyDescent="0.25">
      <c r="F1695" s="67"/>
      <c r="G1695" s="67"/>
      <c r="H1695" s="67"/>
      <c r="I1695" s="67"/>
    </row>
    <row r="1696" spans="6:9" x14ac:dyDescent="0.25">
      <c r="F1696" s="67"/>
      <c r="G1696" s="67"/>
      <c r="H1696" s="67"/>
      <c r="I1696" s="67"/>
    </row>
    <row r="1697" spans="6:9" x14ac:dyDescent="0.25">
      <c r="F1697" s="67"/>
      <c r="G1697" s="67"/>
      <c r="H1697" s="67"/>
      <c r="I1697" s="67"/>
    </row>
    <row r="1698" spans="6:9" x14ac:dyDescent="0.25">
      <c r="F1698" s="67"/>
      <c r="G1698" s="67"/>
      <c r="H1698" s="67"/>
      <c r="I1698" s="67"/>
    </row>
    <row r="1699" spans="6:9" x14ac:dyDescent="0.25">
      <c r="F1699" s="67"/>
      <c r="G1699" s="67"/>
      <c r="H1699" s="67"/>
      <c r="I1699" s="67"/>
    </row>
    <row r="1700" spans="6:9" x14ac:dyDescent="0.25">
      <c r="F1700" s="67"/>
      <c r="G1700" s="67"/>
      <c r="H1700" s="67"/>
      <c r="I1700" s="67"/>
    </row>
    <row r="1701" spans="6:9" x14ac:dyDescent="0.25">
      <c r="F1701" s="67"/>
      <c r="G1701" s="67"/>
      <c r="H1701" s="67"/>
      <c r="I1701" s="67"/>
    </row>
    <row r="1702" spans="6:9" x14ac:dyDescent="0.25">
      <c r="F1702" s="67"/>
      <c r="G1702" s="67"/>
      <c r="H1702" s="67"/>
      <c r="I1702" s="67"/>
    </row>
    <row r="1703" spans="6:9" x14ac:dyDescent="0.25">
      <c r="F1703" s="67"/>
      <c r="G1703" s="67"/>
      <c r="H1703" s="67"/>
      <c r="I1703" s="67"/>
    </row>
    <row r="1704" spans="6:9" x14ac:dyDescent="0.25">
      <c r="F1704" s="67"/>
      <c r="G1704" s="67"/>
      <c r="H1704" s="67"/>
      <c r="I1704" s="67"/>
    </row>
    <row r="1705" spans="6:9" x14ac:dyDescent="0.25">
      <c r="F1705" s="67"/>
      <c r="G1705" s="67"/>
      <c r="H1705" s="67"/>
      <c r="I1705" s="67"/>
    </row>
    <row r="1706" spans="6:9" x14ac:dyDescent="0.25">
      <c r="F1706" s="67"/>
      <c r="G1706" s="67"/>
      <c r="H1706" s="67"/>
      <c r="I1706" s="67"/>
    </row>
    <row r="1707" spans="6:9" x14ac:dyDescent="0.25">
      <c r="F1707" s="67"/>
      <c r="G1707" s="67"/>
      <c r="H1707" s="67"/>
      <c r="I1707" s="67"/>
    </row>
    <row r="1708" spans="6:9" x14ac:dyDescent="0.25">
      <c r="F1708" s="67"/>
      <c r="G1708" s="67"/>
      <c r="H1708" s="67"/>
      <c r="I1708" s="67"/>
    </row>
    <row r="1709" spans="6:9" x14ac:dyDescent="0.25">
      <c r="F1709" s="67"/>
      <c r="G1709" s="67"/>
      <c r="H1709" s="67"/>
      <c r="I1709" s="67"/>
    </row>
    <row r="1710" spans="6:9" x14ac:dyDescent="0.25">
      <c r="F1710" s="67"/>
      <c r="G1710" s="67"/>
      <c r="H1710" s="67"/>
      <c r="I1710" s="67"/>
    </row>
    <row r="1711" spans="6:9" x14ac:dyDescent="0.25">
      <c r="F1711" s="67"/>
      <c r="G1711" s="67"/>
      <c r="H1711" s="67"/>
      <c r="I1711" s="67"/>
    </row>
    <row r="1712" spans="6:9" x14ac:dyDescent="0.25">
      <c r="F1712" s="67"/>
      <c r="G1712" s="67"/>
      <c r="H1712" s="67"/>
      <c r="I1712" s="67"/>
    </row>
    <row r="1713" spans="6:9" x14ac:dyDescent="0.25">
      <c r="F1713" s="67"/>
      <c r="G1713" s="67"/>
      <c r="H1713" s="67"/>
      <c r="I1713" s="67"/>
    </row>
    <row r="1714" spans="6:9" x14ac:dyDescent="0.25">
      <c r="F1714" s="67"/>
      <c r="G1714" s="67"/>
      <c r="H1714" s="67"/>
      <c r="I1714" s="67"/>
    </row>
    <row r="1715" spans="6:9" x14ac:dyDescent="0.25">
      <c r="F1715" s="67"/>
      <c r="G1715" s="67"/>
      <c r="H1715" s="67"/>
      <c r="I1715" s="67"/>
    </row>
    <row r="1716" spans="6:9" x14ac:dyDescent="0.25">
      <c r="F1716" s="67"/>
      <c r="G1716" s="67"/>
      <c r="H1716" s="67"/>
      <c r="I1716" s="67"/>
    </row>
    <row r="1717" spans="6:9" x14ac:dyDescent="0.25">
      <c r="F1717" s="67"/>
      <c r="G1717" s="67"/>
      <c r="H1717" s="67"/>
      <c r="I1717" s="67"/>
    </row>
    <row r="1718" spans="6:9" x14ac:dyDescent="0.25">
      <c r="F1718" s="67"/>
      <c r="G1718" s="67"/>
      <c r="H1718" s="67"/>
      <c r="I1718" s="67"/>
    </row>
    <row r="1719" spans="6:9" x14ac:dyDescent="0.25">
      <c r="F1719" s="67"/>
      <c r="G1719" s="67"/>
      <c r="H1719" s="67"/>
      <c r="I1719" s="67"/>
    </row>
    <row r="1720" spans="6:9" x14ac:dyDescent="0.25">
      <c r="F1720" s="67"/>
      <c r="G1720" s="67"/>
      <c r="H1720" s="67"/>
      <c r="I1720" s="67"/>
    </row>
    <row r="1721" spans="6:9" x14ac:dyDescent="0.25">
      <c r="F1721" s="67"/>
      <c r="G1721" s="67"/>
      <c r="H1721" s="67"/>
      <c r="I1721" s="67"/>
    </row>
    <row r="1722" spans="6:9" x14ac:dyDescent="0.25">
      <c r="F1722" s="67"/>
      <c r="G1722" s="67"/>
      <c r="H1722" s="67"/>
      <c r="I1722" s="67"/>
    </row>
    <row r="1723" spans="6:9" x14ac:dyDescent="0.25">
      <c r="F1723" s="67"/>
      <c r="G1723" s="67"/>
      <c r="H1723" s="67"/>
      <c r="I1723" s="67"/>
    </row>
    <row r="1724" spans="6:9" x14ac:dyDescent="0.25">
      <c r="F1724" s="67"/>
      <c r="G1724" s="67"/>
      <c r="H1724" s="67"/>
      <c r="I1724" s="67"/>
    </row>
    <row r="1725" spans="6:9" x14ac:dyDescent="0.25">
      <c r="F1725" s="67"/>
      <c r="G1725" s="67"/>
      <c r="H1725" s="67"/>
      <c r="I1725" s="67"/>
    </row>
    <row r="1726" spans="6:9" x14ac:dyDescent="0.25">
      <c r="F1726" s="67"/>
      <c r="G1726" s="67"/>
      <c r="H1726" s="67"/>
      <c r="I1726" s="67"/>
    </row>
    <row r="1727" spans="6:9" x14ac:dyDescent="0.25">
      <c r="F1727" s="67"/>
      <c r="G1727" s="67"/>
      <c r="H1727" s="67"/>
      <c r="I1727" s="67"/>
    </row>
    <row r="1728" spans="6:9" x14ac:dyDescent="0.25">
      <c r="F1728" s="67"/>
      <c r="G1728" s="67"/>
      <c r="H1728" s="67"/>
      <c r="I1728" s="67"/>
    </row>
    <row r="1729" spans="6:9" x14ac:dyDescent="0.25">
      <c r="F1729" s="67"/>
      <c r="G1729" s="67"/>
      <c r="H1729" s="67"/>
      <c r="I1729" s="67"/>
    </row>
    <row r="1730" spans="6:9" x14ac:dyDescent="0.25">
      <c r="F1730" s="67"/>
      <c r="G1730" s="67"/>
      <c r="H1730" s="67"/>
      <c r="I1730" s="67"/>
    </row>
    <row r="1731" spans="6:9" x14ac:dyDescent="0.25">
      <c r="F1731" s="67"/>
      <c r="G1731" s="67"/>
      <c r="H1731" s="67"/>
      <c r="I1731" s="67"/>
    </row>
    <row r="1732" spans="6:9" x14ac:dyDescent="0.25">
      <c r="F1732" s="67"/>
      <c r="G1732" s="67"/>
      <c r="H1732" s="67"/>
      <c r="I1732" s="67"/>
    </row>
    <row r="1733" spans="6:9" x14ac:dyDescent="0.25">
      <c r="F1733" s="67"/>
      <c r="G1733" s="67"/>
      <c r="H1733" s="67"/>
      <c r="I1733" s="67"/>
    </row>
    <row r="1734" spans="6:9" x14ac:dyDescent="0.25">
      <c r="F1734" s="67"/>
      <c r="G1734" s="67"/>
      <c r="H1734" s="67"/>
      <c r="I1734" s="67"/>
    </row>
    <row r="1735" spans="6:9" x14ac:dyDescent="0.25">
      <c r="F1735" s="67"/>
      <c r="G1735" s="67"/>
      <c r="H1735" s="67"/>
      <c r="I1735" s="67"/>
    </row>
    <row r="1736" spans="6:9" x14ac:dyDescent="0.25">
      <c r="F1736" s="67"/>
      <c r="G1736" s="67"/>
      <c r="H1736" s="67"/>
      <c r="I1736" s="67"/>
    </row>
    <row r="1737" spans="6:9" x14ac:dyDescent="0.25">
      <c r="F1737" s="67"/>
      <c r="G1737" s="67"/>
      <c r="H1737" s="67"/>
      <c r="I1737" s="67"/>
    </row>
    <row r="1738" spans="6:9" x14ac:dyDescent="0.25">
      <c r="F1738" s="67"/>
      <c r="G1738" s="67"/>
      <c r="H1738" s="67"/>
      <c r="I1738" s="67"/>
    </row>
    <row r="1739" spans="6:9" x14ac:dyDescent="0.25">
      <c r="F1739" s="67"/>
      <c r="G1739" s="67"/>
      <c r="H1739" s="67"/>
      <c r="I1739" s="67"/>
    </row>
    <row r="1740" spans="6:9" x14ac:dyDescent="0.25">
      <c r="F1740" s="67"/>
      <c r="G1740" s="67"/>
      <c r="H1740" s="67"/>
      <c r="I1740" s="67"/>
    </row>
    <row r="1741" spans="6:9" x14ac:dyDescent="0.25">
      <c r="F1741" s="67"/>
      <c r="G1741" s="67"/>
      <c r="H1741" s="67"/>
      <c r="I1741" s="67"/>
    </row>
    <row r="1742" spans="6:9" x14ac:dyDescent="0.25">
      <c r="F1742" s="67"/>
      <c r="G1742" s="67"/>
      <c r="H1742" s="67"/>
      <c r="I1742" s="67"/>
    </row>
    <row r="1743" spans="6:9" x14ac:dyDescent="0.25">
      <c r="F1743" s="67"/>
      <c r="G1743" s="67"/>
      <c r="H1743" s="67"/>
      <c r="I1743" s="67"/>
    </row>
    <row r="1744" spans="6:9" x14ac:dyDescent="0.25">
      <c r="F1744" s="67"/>
      <c r="G1744" s="67"/>
      <c r="H1744" s="67"/>
      <c r="I1744" s="67"/>
    </row>
    <row r="1745" spans="6:9" x14ac:dyDescent="0.25">
      <c r="F1745" s="67"/>
      <c r="G1745" s="67"/>
      <c r="H1745" s="67"/>
      <c r="I1745" s="67"/>
    </row>
    <row r="1746" spans="6:9" x14ac:dyDescent="0.25">
      <c r="F1746" s="67"/>
      <c r="G1746" s="67"/>
      <c r="H1746" s="67"/>
      <c r="I1746" s="67"/>
    </row>
    <row r="1747" spans="6:9" x14ac:dyDescent="0.25">
      <c r="F1747" s="67"/>
      <c r="G1747" s="67"/>
      <c r="H1747" s="67"/>
      <c r="I1747" s="67"/>
    </row>
    <row r="1748" spans="6:9" x14ac:dyDescent="0.25">
      <c r="F1748" s="67"/>
      <c r="G1748" s="67"/>
      <c r="H1748" s="67"/>
      <c r="I1748" s="67"/>
    </row>
    <row r="1749" spans="6:9" x14ac:dyDescent="0.25">
      <c r="F1749" s="67"/>
      <c r="G1749" s="67"/>
      <c r="H1749" s="67"/>
      <c r="I1749" s="67"/>
    </row>
    <row r="1750" spans="6:9" x14ac:dyDescent="0.25">
      <c r="F1750" s="67"/>
      <c r="G1750" s="67"/>
      <c r="H1750" s="67"/>
      <c r="I1750" s="67"/>
    </row>
    <row r="1751" spans="6:9" x14ac:dyDescent="0.25">
      <c r="F1751" s="67"/>
      <c r="G1751" s="67"/>
      <c r="H1751" s="67"/>
      <c r="I1751" s="67"/>
    </row>
    <row r="1752" spans="6:9" x14ac:dyDescent="0.25">
      <c r="F1752" s="67"/>
      <c r="G1752" s="67"/>
      <c r="H1752" s="67"/>
      <c r="I1752" s="67"/>
    </row>
    <row r="1753" spans="6:9" x14ac:dyDescent="0.25">
      <c r="F1753" s="67"/>
      <c r="G1753" s="67"/>
      <c r="H1753" s="67"/>
      <c r="I1753" s="67"/>
    </row>
    <row r="1754" spans="6:9" x14ac:dyDescent="0.25">
      <c r="F1754" s="67"/>
      <c r="G1754" s="67"/>
      <c r="H1754" s="67"/>
      <c r="I1754" s="67"/>
    </row>
    <row r="1755" spans="6:9" x14ac:dyDescent="0.25">
      <c r="F1755" s="67"/>
      <c r="G1755" s="67"/>
      <c r="H1755" s="67"/>
      <c r="I1755" s="67"/>
    </row>
    <row r="1756" spans="6:9" x14ac:dyDescent="0.25">
      <c r="F1756" s="67"/>
      <c r="G1756" s="67"/>
      <c r="H1756" s="67"/>
      <c r="I1756" s="67"/>
    </row>
    <row r="1757" spans="6:9" x14ac:dyDescent="0.25">
      <c r="F1757" s="67"/>
      <c r="G1757" s="67"/>
      <c r="H1757" s="67"/>
      <c r="I1757" s="67"/>
    </row>
    <row r="1758" spans="6:9" x14ac:dyDescent="0.25">
      <c r="F1758" s="67"/>
      <c r="G1758" s="67"/>
      <c r="H1758" s="67"/>
      <c r="I1758" s="67"/>
    </row>
    <row r="1759" spans="6:9" x14ac:dyDescent="0.25">
      <c r="F1759" s="67"/>
      <c r="G1759" s="67"/>
      <c r="H1759" s="67"/>
      <c r="I1759" s="67"/>
    </row>
    <row r="1760" spans="6:9" x14ac:dyDescent="0.25">
      <c r="F1760" s="67"/>
      <c r="G1760" s="67"/>
      <c r="H1760" s="67"/>
      <c r="I1760" s="67"/>
    </row>
    <row r="1761" spans="6:9" x14ac:dyDescent="0.25">
      <c r="F1761" s="67"/>
      <c r="G1761" s="67"/>
      <c r="H1761" s="67"/>
      <c r="I1761" s="67"/>
    </row>
    <row r="1762" spans="6:9" x14ac:dyDescent="0.25">
      <c r="F1762" s="67"/>
      <c r="G1762" s="67"/>
      <c r="H1762" s="67"/>
      <c r="I1762" s="67"/>
    </row>
    <row r="1763" spans="6:9" x14ac:dyDescent="0.25">
      <c r="F1763" s="67"/>
      <c r="G1763" s="67"/>
      <c r="H1763" s="67"/>
      <c r="I1763" s="67"/>
    </row>
    <row r="1764" spans="6:9" x14ac:dyDescent="0.25">
      <c r="F1764" s="67"/>
      <c r="G1764" s="67"/>
      <c r="H1764" s="67"/>
      <c r="I1764" s="67"/>
    </row>
    <row r="1765" spans="6:9" x14ac:dyDescent="0.25">
      <c r="F1765" s="67"/>
      <c r="G1765" s="67"/>
      <c r="H1765" s="67"/>
      <c r="I1765" s="67"/>
    </row>
    <row r="1766" spans="6:9" x14ac:dyDescent="0.25">
      <c r="F1766" s="67"/>
      <c r="G1766" s="67"/>
      <c r="H1766" s="67"/>
      <c r="I1766" s="67"/>
    </row>
    <row r="1767" spans="6:9" x14ac:dyDescent="0.25">
      <c r="F1767" s="67"/>
      <c r="G1767" s="67"/>
      <c r="H1767" s="67"/>
      <c r="I1767" s="67"/>
    </row>
    <row r="1768" spans="6:9" x14ac:dyDescent="0.25">
      <c r="F1768" s="67"/>
      <c r="G1768" s="67"/>
      <c r="H1768" s="67"/>
      <c r="I1768" s="67"/>
    </row>
    <row r="1769" spans="6:9" x14ac:dyDescent="0.25">
      <c r="F1769" s="67"/>
      <c r="G1769" s="67"/>
      <c r="H1769" s="67"/>
      <c r="I1769" s="67"/>
    </row>
    <row r="1770" spans="6:9" x14ac:dyDescent="0.25">
      <c r="F1770" s="67"/>
      <c r="G1770" s="67"/>
      <c r="H1770" s="67"/>
      <c r="I1770" s="67"/>
    </row>
    <row r="1771" spans="6:9" x14ac:dyDescent="0.25">
      <c r="F1771" s="67"/>
      <c r="G1771" s="67"/>
      <c r="H1771" s="67"/>
      <c r="I1771" s="67"/>
    </row>
    <row r="1772" spans="6:9" x14ac:dyDescent="0.25">
      <c r="F1772" s="67"/>
      <c r="G1772" s="67"/>
      <c r="H1772" s="67"/>
      <c r="I1772" s="67"/>
    </row>
    <row r="1773" spans="6:9" x14ac:dyDescent="0.25">
      <c r="F1773" s="67"/>
      <c r="G1773" s="67"/>
      <c r="H1773" s="67"/>
      <c r="I1773" s="67"/>
    </row>
    <row r="1774" spans="6:9" x14ac:dyDescent="0.25">
      <c r="F1774" s="67"/>
      <c r="G1774" s="67"/>
      <c r="H1774" s="67"/>
      <c r="I1774" s="67"/>
    </row>
    <row r="1775" spans="6:9" x14ac:dyDescent="0.25">
      <c r="F1775" s="67"/>
      <c r="G1775" s="67"/>
      <c r="H1775" s="67"/>
      <c r="I1775" s="67"/>
    </row>
    <row r="1776" spans="6:9" x14ac:dyDescent="0.25">
      <c r="F1776" s="67"/>
      <c r="G1776" s="67"/>
      <c r="H1776" s="67"/>
      <c r="I1776" s="67"/>
    </row>
    <row r="1777" spans="6:9" x14ac:dyDescent="0.25">
      <c r="F1777" s="67"/>
      <c r="G1777" s="67"/>
      <c r="H1777" s="67"/>
      <c r="I1777" s="67"/>
    </row>
    <row r="1778" spans="6:9" x14ac:dyDescent="0.25">
      <c r="F1778" s="67"/>
      <c r="G1778" s="67"/>
      <c r="H1778" s="67"/>
      <c r="I1778" s="67"/>
    </row>
    <row r="1779" spans="6:9" x14ac:dyDescent="0.25">
      <c r="F1779" s="67"/>
      <c r="G1779" s="67"/>
      <c r="H1779" s="67"/>
      <c r="I1779" s="67"/>
    </row>
    <row r="1780" spans="6:9" x14ac:dyDescent="0.25">
      <c r="F1780" s="67"/>
      <c r="G1780" s="67"/>
      <c r="H1780" s="67"/>
      <c r="I1780" s="67"/>
    </row>
    <row r="1781" spans="6:9" x14ac:dyDescent="0.25">
      <c r="F1781" s="67"/>
      <c r="G1781" s="67"/>
      <c r="H1781" s="67"/>
      <c r="I1781" s="67"/>
    </row>
    <row r="1782" spans="6:9" x14ac:dyDescent="0.25">
      <c r="F1782" s="67"/>
      <c r="G1782" s="67"/>
      <c r="H1782" s="67"/>
      <c r="I1782" s="67"/>
    </row>
    <row r="1783" spans="6:9" x14ac:dyDescent="0.25">
      <c r="F1783" s="67"/>
      <c r="G1783" s="67"/>
      <c r="H1783" s="67"/>
      <c r="I1783" s="67"/>
    </row>
    <row r="1784" spans="6:9" x14ac:dyDescent="0.25">
      <c r="F1784" s="67"/>
      <c r="G1784" s="67"/>
      <c r="H1784" s="67"/>
      <c r="I1784" s="67"/>
    </row>
    <row r="1785" spans="6:9" x14ac:dyDescent="0.25">
      <c r="F1785" s="67"/>
      <c r="G1785" s="67"/>
      <c r="H1785" s="67"/>
      <c r="I1785" s="67"/>
    </row>
    <row r="1786" spans="6:9" x14ac:dyDescent="0.25">
      <c r="F1786" s="67"/>
      <c r="G1786" s="67"/>
      <c r="H1786" s="67"/>
      <c r="I1786" s="67"/>
    </row>
    <row r="1787" spans="6:9" x14ac:dyDescent="0.25">
      <c r="F1787" s="67"/>
      <c r="G1787" s="67"/>
      <c r="H1787" s="67"/>
      <c r="I1787" s="67"/>
    </row>
    <row r="1788" spans="6:9" x14ac:dyDescent="0.25">
      <c r="F1788" s="67"/>
      <c r="G1788" s="67"/>
      <c r="H1788" s="67"/>
      <c r="I1788" s="67"/>
    </row>
    <row r="1789" spans="6:9" x14ac:dyDescent="0.25">
      <c r="F1789" s="67"/>
      <c r="G1789" s="67"/>
      <c r="H1789" s="67"/>
      <c r="I1789" s="67"/>
    </row>
    <row r="1790" spans="6:9" x14ac:dyDescent="0.25">
      <c r="F1790" s="67"/>
      <c r="G1790" s="67"/>
      <c r="H1790" s="67"/>
      <c r="I1790" s="67"/>
    </row>
    <row r="1791" spans="6:9" x14ac:dyDescent="0.25">
      <c r="F1791" s="67"/>
      <c r="G1791" s="67"/>
      <c r="H1791" s="67"/>
      <c r="I1791" s="67"/>
    </row>
    <row r="1792" spans="6:9" x14ac:dyDescent="0.25">
      <c r="F1792" s="67"/>
      <c r="G1792" s="67"/>
      <c r="H1792" s="67"/>
      <c r="I1792" s="67"/>
    </row>
    <row r="1793" spans="6:9" x14ac:dyDescent="0.25">
      <c r="F1793" s="67"/>
      <c r="G1793" s="67"/>
      <c r="H1793" s="67"/>
      <c r="I1793" s="67"/>
    </row>
    <row r="1794" spans="6:9" x14ac:dyDescent="0.25">
      <c r="F1794" s="67"/>
      <c r="G1794" s="67"/>
      <c r="H1794" s="67"/>
      <c r="I1794" s="67"/>
    </row>
    <row r="1795" spans="6:9" x14ac:dyDescent="0.25">
      <c r="F1795" s="67"/>
      <c r="G1795" s="67"/>
      <c r="H1795" s="67"/>
      <c r="I1795" s="67"/>
    </row>
    <row r="1796" spans="6:9" x14ac:dyDescent="0.25">
      <c r="F1796" s="67"/>
      <c r="G1796" s="67"/>
      <c r="H1796" s="67"/>
      <c r="I1796" s="67"/>
    </row>
    <row r="1797" spans="6:9" x14ac:dyDescent="0.25">
      <c r="F1797" s="67"/>
      <c r="G1797" s="67"/>
      <c r="H1797" s="67"/>
      <c r="I1797" s="67"/>
    </row>
    <row r="1798" spans="6:9" x14ac:dyDescent="0.25">
      <c r="F1798" s="67"/>
      <c r="G1798" s="67"/>
      <c r="H1798" s="67"/>
      <c r="I1798" s="67"/>
    </row>
    <row r="1799" spans="6:9" x14ac:dyDescent="0.25">
      <c r="F1799" s="67"/>
      <c r="G1799" s="67"/>
      <c r="H1799" s="67"/>
      <c r="I1799" s="67"/>
    </row>
    <row r="1800" spans="6:9" x14ac:dyDescent="0.25">
      <c r="F1800" s="67"/>
      <c r="G1800" s="67"/>
      <c r="H1800" s="67"/>
      <c r="I1800" s="67"/>
    </row>
    <row r="1801" spans="6:9" x14ac:dyDescent="0.25">
      <c r="F1801" s="67"/>
      <c r="G1801" s="67"/>
      <c r="H1801" s="67"/>
      <c r="I1801" s="67"/>
    </row>
    <row r="1802" spans="6:9" x14ac:dyDescent="0.25">
      <c r="F1802" s="67"/>
      <c r="G1802" s="67"/>
      <c r="H1802" s="67"/>
      <c r="I1802" s="67"/>
    </row>
    <row r="1803" spans="6:9" x14ac:dyDescent="0.25">
      <c r="F1803" s="67"/>
      <c r="G1803" s="67"/>
      <c r="H1803" s="67"/>
      <c r="I1803" s="67"/>
    </row>
    <row r="1804" spans="6:9" x14ac:dyDescent="0.25">
      <c r="F1804" s="67"/>
      <c r="G1804" s="67"/>
      <c r="H1804" s="67"/>
      <c r="I1804" s="67"/>
    </row>
    <row r="1805" spans="6:9" x14ac:dyDescent="0.25">
      <c r="F1805" s="67"/>
      <c r="G1805" s="67"/>
      <c r="H1805" s="67"/>
      <c r="I1805" s="67"/>
    </row>
    <row r="1806" spans="6:9" x14ac:dyDescent="0.25">
      <c r="F1806" s="67"/>
      <c r="G1806" s="67"/>
      <c r="H1806" s="67"/>
      <c r="I1806" s="67"/>
    </row>
    <row r="1807" spans="6:9" x14ac:dyDescent="0.25">
      <c r="F1807" s="67"/>
      <c r="G1807" s="67"/>
      <c r="H1807" s="67"/>
      <c r="I1807" s="67"/>
    </row>
    <row r="1808" spans="6:9" x14ac:dyDescent="0.25">
      <c r="F1808" s="67"/>
      <c r="G1808" s="67"/>
      <c r="H1808" s="67"/>
      <c r="I1808" s="67"/>
    </row>
    <row r="1809" spans="6:9" x14ac:dyDescent="0.25">
      <c r="F1809" s="67"/>
      <c r="G1809" s="67"/>
      <c r="H1809" s="67"/>
      <c r="I1809" s="67"/>
    </row>
    <row r="1810" spans="6:9" x14ac:dyDescent="0.25">
      <c r="F1810" s="67"/>
      <c r="G1810" s="67"/>
      <c r="H1810" s="67"/>
      <c r="I1810" s="67"/>
    </row>
    <row r="1811" spans="6:9" x14ac:dyDescent="0.25">
      <c r="F1811" s="67"/>
      <c r="G1811" s="67"/>
      <c r="H1811" s="67"/>
      <c r="I1811" s="67"/>
    </row>
    <row r="1812" spans="6:9" x14ac:dyDescent="0.25">
      <c r="F1812" s="67"/>
      <c r="G1812" s="67"/>
      <c r="H1812" s="67"/>
      <c r="I1812" s="67"/>
    </row>
    <row r="1813" spans="6:9" x14ac:dyDescent="0.25">
      <c r="F1813" s="67"/>
      <c r="G1813" s="67"/>
      <c r="H1813" s="67"/>
      <c r="I1813" s="67"/>
    </row>
    <row r="1814" spans="6:9" x14ac:dyDescent="0.25">
      <c r="F1814" s="67"/>
      <c r="G1814" s="67"/>
      <c r="H1814" s="67"/>
      <c r="I1814" s="67"/>
    </row>
    <row r="1815" spans="6:9" x14ac:dyDescent="0.25">
      <c r="F1815" s="67"/>
      <c r="G1815" s="67"/>
      <c r="H1815" s="67"/>
      <c r="I1815" s="67"/>
    </row>
    <row r="1816" spans="6:9" x14ac:dyDescent="0.25">
      <c r="F1816" s="67"/>
      <c r="G1816" s="67"/>
      <c r="H1816" s="67"/>
      <c r="I1816" s="67"/>
    </row>
    <row r="1817" spans="6:9" x14ac:dyDescent="0.25">
      <c r="F1817" s="67"/>
      <c r="G1817" s="67"/>
      <c r="H1817" s="67"/>
      <c r="I1817" s="67"/>
    </row>
    <row r="1818" spans="6:9" x14ac:dyDescent="0.25">
      <c r="F1818" s="67"/>
      <c r="G1818" s="67"/>
      <c r="H1818" s="67"/>
      <c r="I1818" s="67"/>
    </row>
    <row r="1819" spans="6:9" x14ac:dyDescent="0.25">
      <c r="F1819" s="67"/>
      <c r="G1819" s="67"/>
      <c r="H1819" s="67"/>
      <c r="I1819" s="67"/>
    </row>
    <row r="1820" spans="6:9" x14ac:dyDescent="0.25">
      <c r="F1820" s="67"/>
      <c r="G1820" s="67"/>
      <c r="H1820" s="67"/>
      <c r="I1820" s="67"/>
    </row>
    <row r="1821" spans="6:9" x14ac:dyDescent="0.25">
      <c r="F1821" s="67"/>
      <c r="G1821" s="67"/>
      <c r="H1821" s="67"/>
      <c r="I1821" s="67"/>
    </row>
    <row r="1822" spans="6:9" x14ac:dyDescent="0.25">
      <c r="F1822" s="67"/>
      <c r="G1822" s="67"/>
      <c r="H1822" s="67"/>
      <c r="I1822" s="67"/>
    </row>
    <row r="1823" spans="6:9" x14ac:dyDescent="0.25">
      <c r="F1823" s="67"/>
      <c r="G1823" s="67"/>
      <c r="H1823" s="67"/>
      <c r="I1823" s="67"/>
    </row>
    <row r="1824" spans="6:9" x14ac:dyDescent="0.25">
      <c r="F1824" s="67"/>
      <c r="G1824" s="67"/>
      <c r="H1824" s="67"/>
      <c r="I1824" s="67"/>
    </row>
    <row r="1825" spans="6:9" x14ac:dyDescent="0.25">
      <c r="F1825" s="67"/>
      <c r="G1825" s="67"/>
      <c r="H1825" s="67"/>
      <c r="I1825" s="67"/>
    </row>
    <row r="1826" spans="6:9" x14ac:dyDescent="0.25">
      <c r="F1826" s="67"/>
      <c r="G1826" s="67"/>
      <c r="H1826" s="67"/>
      <c r="I1826" s="67"/>
    </row>
    <row r="1827" spans="6:9" x14ac:dyDescent="0.25">
      <c r="F1827" s="67"/>
      <c r="G1827" s="67"/>
      <c r="H1827" s="67"/>
      <c r="I1827" s="67"/>
    </row>
    <row r="1828" spans="6:9" x14ac:dyDescent="0.25">
      <c r="F1828" s="67"/>
      <c r="G1828" s="67"/>
      <c r="H1828" s="67"/>
      <c r="I1828" s="67"/>
    </row>
    <row r="1829" spans="6:9" x14ac:dyDescent="0.25">
      <c r="F1829" s="67"/>
      <c r="G1829" s="67"/>
      <c r="H1829" s="67"/>
      <c r="I1829" s="67"/>
    </row>
    <row r="1830" spans="6:9" x14ac:dyDescent="0.25">
      <c r="F1830" s="67"/>
      <c r="G1830" s="67"/>
      <c r="H1830" s="67"/>
      <c r="I1830" s="67"/>
    </row>
    <row r="1831" spans="6:9" x14ac:dyDescent="0.25">
      <c r="F1831" s="67"/>
      <c r="G1831" s="67"/>
      <c r="H1831" s="67"/>
      <c r="I1831" s="67"/>
    </row>
    <row r="1832" spans="6:9" x14ac:dyDescent="0.25">
      <c r="F1832" s="67"/>
      <c r="G1832" s="67"/>
      <c r="H1832" s="67"/>
      <c r="I1832" s="67"/>
    </row>
    <row r="1833" spans="6:9" x14ac:dyDescent="0.25">
      <c r="F1833" s="67"/>
      <c r="G1833" s="67"/>
      <c r="H1833" s="67"/>
      <c r="I1833" s="67"/>
    </row>
    <row r="1834" spans="6:9" x14ac:dyDescent="0.25">
      <c r="F1834" s="67"/>
      <c r="G1834" s="67"/>
      <c r="H1834" s="67"/>
      <c r="I1834" s="67"/>
    </row>
    <row r="1835" spans="6:9" x14ac:dyDescent="0.25">
      <c r="F1835" s="67"/>
      <c r="G1835" s="67"/>
      <c r="H1835" s="67"/>
      <c r="I1835" s="67"/>
    </row>
    <row r="1836" spans="6:9" x14ac:dyDescent="0.25">
      <c r="F1836" s="67"/>
      <c r="G1836" s="67"/>
      <c r="H1836" s="67"/>
      <c r="I1836" s="67"/>
    </row>
    <row r="1837" spans="6:9" x14ac:dyDescent="0.25">
      <c r="F1837" s="67"/>
      <c r="G1837" s="67"/>
      <c r="H1837" s="67"/>
      <c r="I1837" s="67"/>
    </row>
    <row r="1838" spans="6:9" x14ac:dyDescent="0.25">
      <c r="F1838" s="67"/>
      <c r="G1838" s="67"/>
      <c r="H1838" s="67"/>
      <c r="I1838" s="67"/>
    </row>
    <row r="1839" spans="6:9" x14ac:dyDescent="0.25">
      <c r="F1839" s="67"/>
      <c r="G1839" s="67"/>
      <c r="H1839" s="67"/>
      <c r="I1839" s="67"/>
    </row>
    <row r="1840" spans="6:9" x14ac:dyDescent="0.25">
      <c r="F1840" s="67"/>
      <c r="G1840" s="67"/>
      <c r="H1840" s="67"/>
      <c r="I1840" s="67"/>
    </row>
    <row r="1841" spans="6:9" x14ac:dyDescent="0.25">
      <c r="F1841" s="67"/>
      <c r="G1841" s="67"/>
      <c r="H1841" s="67"/>
      <c r="I1841" s="67"/>
    </row>
    <row r="1842" spans="6:9" x14ac:dyDescent="0.25">
      <c r="F1842" s="67"/>
      <c r="G1842" s="67"/>
      <c r="H1842" s="67"/>
      <c r="I1842" s="67"/>
    </row>
    <row r="1843" spans="6:9" x14ac:dyDescent="0.25">
      <c r="F1843" s="67"/>
      <c r="G1843" s="67"/>
      <c r="H1843" s="67"/>
      <c r="I1843" s="67"/>
    </row>
    <row r="1844" spans="6:9" x14ac:dyDescent="0.25">
      <c r="F1844" s="67"/>
      <c r="G1844" s="67"/>
      <c r="H1844" s="67"/>
      <c r="I1844" s="67"/>
    </row>
    <row r="1845" spans="6:9" x14ac:dyDescent="0.25">
      <c r="F1845" s="67"/>
      <c r="G1845" s="67"/>
      <c r="H1845" s="67"/>
      <c r="I1845" s="67"/>
    </row>
    <row r="1846" spans="6:9" x14ac:dyDescent="0.25">
      <c r="F1846" s="67"/>
      <c r="G1846" s="67"/>
      <c r="H1846" s="67"/>
      <c r="I1846" s="67"/>
    </row>
    <row r="1847" spans="6:9" x14ac:dyDescent="0.25">
      <c r="F1847" s="67"/>
      <c r="G1847" s="67"/>
      <c r="H1847" s="67"/>
      <c r="I1847" s="67"/>
    </row>
    <row r="1848" spans="6:9" x14ac:dyDescent="0.25">
      <c r="F1848" s="67"/>
      <c r="G1848" s="67"/>
      <c r="H1848" s="67"/>
      <c r="I1848" s="67"/>
    </row>
    <row r="1849" spans="6:9" x14ac:dyDescent="0.25">
      <c r="F1849" s="67"/>
      <c r="G1849" s="67"/>
      <c r="H1849" s="67"/>
      <c r="I1849" s="67"/>
    </row>
    <row r="1850" spans="6:9" x14ac:dyDescent="0.25">
      <c r="F1850" s="67"/>
      <c r="G1850" s="67"/>
      <c r="H1850" s="67"/>
      <c r="I1850" s="67"/>
    </row>
    <row r="1851" spans="6:9" x14ac:dyDescent="0.25">
      <c r="F1851" s="67"/>
      <c r="G1851" s="67"/>
      <c r="H1851" s="67"/>
      <c r="I1851" s="67"/>
    </row>
    <row r="1852" spans="6:9" x14ac:dyDescent="0.25">
      <c r="F1852" s="67"/>
      <c r="G1852" s="67"/>
      <c r="H1852" s="67"/>
      <c r="I1852" s="67"/>
    </row>
    <row r="1853" spans="6:9" x14ac:dyDescent="0.25">
      <c r="F1853" s="67"/>
      <c r="G1853" s="67"/>
      <c r="H1853" s="67"/>
      <c r="I1853" s="67"/>
    </row>
    <row r="1854" spans="6:9" x14ac:dyDescent="0.25">
      <c r="F1854" s="67"/>
      <c r="G1854" s="67"/>
      <c r="H1854" s="67"/>
      <c r="I1854" s="67"/>
    </row>
    <row r="1855" spans="6:9" x14ac:dyDescent="0.25">
      <c r="F1855" s="67"/>
      <c r="G1855" s="67"/>
      <c r="H1855" s="67"/>
      <c r="I1855" s="67"/>
    </row>
    <row r="1856" spans="6:9" x14ac:dyDescent="0.25">
      <c r="F1856" s="67"/>
      <c r="G1856" s="67"/>
      <c r="H1856" s="67"/>
      <c r="I1856" s="67"/>
    </row>
    <row r="1857" spans="6:9" x14ac:dyDescent="0.25">
      <c r="F1857" s="67"/>
      <c r="G1857" s="67"/>
      <c r="H1857" s="67"/>
      <c r="I1857" s="67"/>
    </row>
    <row r="1858" spans="6:9" x14ac:dyDescent="0.25">
      <c r="F1858" s="67"/>
      <c r="G1858" s="67"/>
      <c r="H1858" s="67"/>
      <c r="I1858" s="67"/>
    </row>
    <row r="1859" spans="6:9" x14ac:dyDescent="0.25">
      <c r="F1859" s="67"/>
      <c r="G1859" s="67"/>
      <c r="H1859" s="67"/>
      <c r="I1859" s="67"/>
    </row>
    <row r="1860" spans="6:9" x14ac:dyDescent="0.25">
      <c r="F1860" s="67"/>
      <c r="G1860" s="67"/>
      <c r="H1860" s="67"/>
      <c r="I1860" s="67"/>
    </row>
    <row r="1861" spans="6:9" x14ac:dyDescent="0.25">
      <c r="F1861" s="67"/>
      <c r="G1861" s="67"/>
      <c r="H1861" s="67"/>
      <c r="I1861" s="67"/>
    </row>
    <row r="1862" spans="6:9" x14ac:dyDescent="0.25">
      <c r="F1862" s="67"/>
      <c r="G1862" s="67"/>
      <c r="H1862" s="67"/>
      <c r="I1862" s="67"/>
    </row>
    <row r="1863" spans="6:9" x14ac:dyDescent="0.25">
      <c r="F1863" s="67"/>
      <c r="G1863" s="67"/>
      <c r="H1863" s="67"/>
      <c r="I1863" s="67"/>
    </row>
    <row r="1864" spans="6:9" x14ac:dyDescent="0.25">
      <c r="F1864" s="67"/>
      <c r="G1864" s="67"/>
      <c r="H1864" s="67"/>
      <c r="I1864" s="67"/>
    </row>
    <row r="1865" spans="6:9" x14ac:dyDescent="0.25">
      <c r="F1865" s="67"/>
      <c r="G1865" s="67"/>
      <c r="H1865" s="67"/>
      <c r="I1865" s="67"/>
    </row>
    <row r="1866" spans="6:9" x14ac:dyDescent="0.25">
      <c r="F1866" s="67"/>
      <c r="G1866" s="67"/>
      <c r="H1866" s="67"/>
      <c r="I1866" s="67"/>
    </row>
    <row r="1867" spans="6:9" x14ac:dyDescent="0.25">
      <c r="F1867" s="67"/>
      <c r="G1867" s="67"/>
      <c r="H1867" s="67"/>
      <c r="I1867" s="67"/>
    </row>
    <row r="1868" spans="6:9" x14ac:dyDescent="0.25">
      <c r="F1868" s="67"/>
      <c r="G1868" s="67"/>
      <c r="H1868" s="67"/>
      <c r="I1868" s="67"/>
    </row>
    <row r="1869" spans="6:9" x14ac:dyDescent="0.25">
      <c r="F1869" s="67"/>
      <c r="G1869" s="67"/>
      <c r="H1869" s="67"/>
      <c r="I1869" s="67"/>
    </row>
    <row r="1870" spans="6:9" x14ac:dyDescent="0.25">
      <c r="F1870" s="67"/>
      <c r="G1870" s="67"/>
      <c r="H1870" s="67"/>
      <c r="I1870" s="67"/>
    </row>
    <row r="1871" spans="6:9" x14ac:dyDescent="0.25">
      <c r="F1871" s="67"/>
      <c r="G1871" s="67"/>
      <c r="H1871" s="67"/>
      <c r="I1871" s="67"/>
    </row>
    <row r="1872" spans="6:9" x14ac:dyDescent="0.25">
      <c r="F1872" s="67"/>
      <c r="G1872" s="67"/>
      <c r="H1872" s="67"/>
      <c r="I1872" s="67"/>
    </row>
    <row r="1873" spans="6:9" x14ac:dyDescent="0.25">
      <c r="F1873" s="67"/>
      <c r="G1873" s="67"/>
      <c r="H1873" s="67"/>
      <c r="I1873" s="67"/>
    </row>
    <row r="1874" spans="6:9" x14ac:dyDescent="0.25">
      <c r="F1874" s="67"/>
      <c r="G1874" s="67"/>
      <c r="H1874" s="67"/>
      <c r="I1874" s="67"/>
    </row>
    <row r="1875" spans="6:9" x14ac:dyDescent="0.25">
      <c r="F1875" s="67"/>
      <c r="G1875" s="67"/>
      <c r="H1875" s="67"/>
      <c r="I1875" s="67"/>
    </row>
    <row r="1876" spans="6:9" x14ac:dyDescent="0.25">
      <c r="F1876" s="67"/>
      <c r="G1876" s="67"/>
      <c r="H1876" s="67"/>
      <c r="I1876" s="67"/>
    </row>
    <row r="1877" spans="6:9" x14ac:dyDescent="0.25">
      <c r="F1877" s="67"/>
      <c r="G1877" s="67"/>
      <c r="H1877" s="67"/>
      <c r="I1877" s="67"/>
    </row>
    <row r="1878" spans="6:9" x14ac:dyDescent="0.25">
      <c r="F1878" s="67"/>
      <c r="G1878" s="67"/>
      <c r="H1878" s="67"/>
      <c r="I1878" s="67"/>
    </row>
    <row r="1879" spans="6:9" x14ac:dyDescent="0.25">
      <c r="F1879" s="67"/>
      <c r="G1879" s="67"/>
      <c r="H1879" s="67"/>
      <c r="I1879" s="67"/>
    </row>
    <row r="1880" spans="6:9" x14ac:dyDescent="0.25">
      <c r="F1880" s="67"/>
      <c r="G1880" s="67"/>
      <c r="H1880" s="67"/>
      <c r="I1880" s="67"/>
    </row>
    <row r="1881" spans="6:9" x14ac:dyDescent="0.25">
      <c r="F1881" s="67"/>
      <c r="G1881" s="67"/>
      <c r="H1881" s="67"/>
      <c r="I1881" s="67"/>
    </row>
    <row r="1882" spans="6:9" x14ac:dyDescent="0.25">
      <c r="F1882" s="67"/>
      <c r="G1882" s="67"/>
      <c r="H1882" s="67"/>
      <c r="I1882" s="67"/>
    </row>
    <row r="1883" spans="6:9" x14ac:dyDescent="0.25">
      <c r="F1883" s="67"/>
      <c r="G1883" s="67"/>
      <c r="H1883" s="67"/>
      <c r="I1883" s="67"/>
    </row>
    <row r="1884" spans="6:9" x14ac:dyDescent="0.25">
      <c r="F1884" s="67"/>
      <c r="G1884" s="67"/>
      <c r="H1884" s="67"/>
      <c r="I1884" s="67"/>
    </row>
    <row r="1885" spans="6:9" x14ac:dyDescent="0.25">
      <c r="F1885" s="67"/>
      <c r="G1885" s="67"/>
      <c r="H1885" s="67"/>
      <c r="I1885" s="67"/>
    </row>
    <row r="1886" spans="6:9" x14ac:dyDescent="0.25">
      <c r="F1886" s="67"/>
      <c r="G1886" s="67"/>
      <c r="H1886" s="67"/>
      <c r="I1886" s="67"/>
    </row>
    <row r="1887" spans="6:9" x14ac:dyDescent="0.25">
      <c r="F1887" s="67"/>
      <c r="G1887" s="67"/>
      <c r="H1887" s="67"/>
      <c r="I1887" s="67"/>
    </row>
    <row r="1888" spans="6:9" x14ac:dyDescent="0.25">
      <c r="F1888" s="67"/>
      <c r="G1888" s="67"/>
      <c r="H1888" s="67"/>
      <c r="I1888" s="67"/>
    </row>
    <row r="1889" spans="6:9" x14ac:dyDescent="0.25">
      <c r="F1889" s="67"/>
      <c r="G1889" s="67"/>
      <c r="H1889" s="67"/>
      <c r="I1889" s="67"/>
    </row>
    <row r="1890" spans="6:9" x14ac:dyDescent="0.25">
      <c r="F1890" s="67"/>
      <c r="G1890" s="67"/>
      <c r="H1890" s="67"/>
      <c r="I1890" s="67"/>
    </row>
    <row r="1891" spans="6:9" x14ac:dyDescent="0.25">
      <c r="F1891" s="67"/>
      <c r="G1891" s="67"/>
      <c r="H1891" s="67"/>
      <c r="I1891" s="67"/>
    </row>
    <row r="1892" spans="6:9" x14ac:dyDescent="0.25">
      <c r="F1892" s="67"/>
      <c r="G1892" s="67"/>
      <c r="H1892" s="67"/>
      <c r="I1892" s="67"/>
    </row>
    <row r="1893" spans="6:9" x14ac:dyDescent="0.25">
      <c r="F1893" s="67"/>
      <c r="G1893" s="67"/>
      <c r="H1893" s="67"/>
      <c r="I1893" s="67"/>
    </row>
    <row r="1894" spans="6:9" x14ac:dyDescent="0.25">
      <c r="F1894" s="67"/>
      <c r="G1894" s="67"/>
      <c r="H1894" s="67"/>
      <c r="I1894" s="67"/>
    </row>
    <row r="1895" spans="6:9" x14ac:dyDescent="0.25">
      <c r="F1895" s="67"/>
      <c r="G1895" s="67"/>
      <c r="H1895" s="67"/>
      <c r="I1895" s="67"/>
    </row>
    <row r="1896" spans="6:9" x14ac:dyDescent="0.25">
      <c r="F1896" s="67"/>
      <c r="G1896" s="67"/>
      <c r="H1896" s="67"/>
      <c r="I1896" s="67"/>
    </row>
    <row r="1897" spans="6:9" x14ac:dyDescent="0.25">
      <c r="F1897" s="67"/>
      <c r="G1897" s="67"/>
      <c r="H1897" s="67"/>
      <c r="I1897" s="67"/>
    </row>
    <row r="1898" spans="6:9" x14ac:dyDescent="0.25">
      <c r="F1898" s="67"/>
      <c r="G1898" s="67"/>
      <c r="H1898" s="67"/>
      <c r="I1898" s="67"/>
    </row>
    <row r="1899" spans="6:9" x14ac:dyDescent="0.25">
      <c r="F1899" s="67"/>
      <c r="G1899" s="67"/>
      <c r="H1899" s="67"/>
      <c r="I1899" s="67"/>
    </row>
    <row r="1900" spans="6:9" x14ac:dyDescent="0.25">
      <c r="F1900" s="67"/>
      <c r="G1900" s="67"/>
      <c r="H1900" s="67"/>
      <c r="I1900" s="67"/>
    </row>
    <row r="1901" spans="6:9" x14ac:dyDescent="0.25">
      <c r="F1901" s="67"/>
      <c r="G1901" s="67"/>
      <c r="H1901" s="67"/>
      <c r="I1901" s="67"/>
    </row>
    <row r="1902" spans="6:9" x14ac:dyDescent="0.25">
      <c r="F1902" s="67"/>
      <c r="G1902" s="67"/>
      <c r="H1902" s="67"/>
      <c r="I1902" s="67"/>
    </row>
    <row r="1903" spans="6:9" x14ac:dyDescent="0.25">
      <c r="F1903" s="67"/>
      <c r="G1903" s="67"/>
      <c r="H1903" s="67"/>
      <c r="I1903" s="67"/>
    </row>
    <row r="1904" spans="6:9" x14ac:dyDescent="0.25">
      <c r="F1904" s="67"/>
      <c r="G1904" s="67"/>
      <c r="H1904" s="67"/>
      <c r="I1904" s="67"/>
    </row>
    <row r="1905" spans="6:9" x14ac:dyDescent="0.25">
      <c r="F1905" s="67"/>
      <c r="G1905" s="67"/>
      <c r="H1905" s="67"/>
      <c r="I1905" s="67"/>
    </row>
    <row r="1906" spans="6:9" x14ac:dyDescent="0.25">
      <c r="F1906" s="67"/>
      <c r="G1906" s="67"/>
      <c r="H1906" s="67"/>
      <c r="I1906" s="67"/>
    </row>
    <row r="1907" spans="6:9" x14ac:dyDescent="0.25">
      <c r="F1907" s="67"/>
      <c r="G1907" s="67"/>
      <c r="H1907" s="67"/>
      <c r="I1907" s="67"/>
    </row>
    <row r="1908" spans="6:9" x14ac:dyDescent="0.25">
      <c r="F1908" s="67"/>
      <c r="G1908" s="67"/>
      <c r="H1908" s="67"/>
      <c r="I1908" s="67"/>
    </row>
    <row r="1909" spans="6:9" x14ac:dyDescent="0.25">
      <c r="F1909" s="67"/>
      <c r="G1909" s="67"/>
      <c r="H1909" s="67"/>
      <c r="I1909" s="67"/>
    </row>
    <row r="1910" spans="6:9" x14ac:dyDescent="0.25">
      <c r="F1910" s="67"/>
      <c r="G1910" s="67"/>
      <c r="H1910" s="67"/>
      <c r="I1910" s="67"/>
    </row>
    <row r="1911" spans="6:9" x14ac:dyDescent="0.25">
      <c r="F1911" s="67"/>
      <c r="G1911" s="67"/>
      <c r="H1911" s="67"/>
      <c r="I1911" s="67"/>
    </row>
    <row r="1912" spans="6:9" x14ac:dyDescent="0.25">
      <c r="F1912" s="67"/>
      <c r="G1912" s="67"/>
      <c r="H1912" s="67"/>
      <c r="I1912" s="67"/>
    </row>
    <row r="1913" spans="6:9" x14ac:dyDescent="0.25">
      <c r="F1913" s="67"/>
      <c r="G1913" s="67"/>
      <c r="H1913" s="67"/>
      <c r="I1913" s="67"/>
    </row>
    <row r="1914" spans="6:9" x14ac:dyDescent="0.25">
      <c r="F1914" s="67"/>
      <c r="G1914" s="67"/>
      <c r="H1914" s="67"/>
      <c r="I1914" s="67"/>
    </row>
    <row r="1915" spans="6:9" x14ac:dyDescent="0.25">
      <c r="F1915" s="67"/>
      <c r="G1915" s="67"/>
      <c r="H1915" s="67"/>
      <c r="I1915" s="67"/>
    </row>
    <row r="1916" spans="6:9" x14ac:dyDescent="0.25">
      <c r="F1916" s="67"/>
      <c r="G1916" s="67"/>
      <c r="H1916" s="67"/>
      <c r="I1916" s="67"/>
    </row>
    <row r="1917" spans="6:9" x14ac:dyDescent="0.25">
      <c r="F1917" s="67"/>
      <c r="G1917" s="67"/>
      <c r="H1917" s="67"/>
      <c r="I1917" s="67"/>
    </row>
    <row r="1918" spans="6:9" x14ac:dyDescent="0.25">
      <c r="F1918" s="67"/>
      <c r="G1918" s="67"/>
      <c r="H1918" s="67"/>
      <c r="I1918" s="67"/>
    </row>
    <row r="1919" spans="6:9" x14ac:dyDescent="0.25">
      <c r="F1919" s="67"/>
      <c r="G1919" s="67"/>
      <c r="H1919" s="67"/>
      <c r="I1919" s="67"/>
    </row>
    <row r="1920" spans="6:9" x14ac:dyDescent="0.25">
      <c r="F1920" s="67"/>
      <c r="G1920" s="67"/>
      <c r="H1920" s="67"/>
      <c r="I1920" s="67"/>
    </row>
    <row r="1921" spans="6:9" x14ac:dyDescent="0.25">
      <c r="F1921" s="67"/>
      <c r="G1921" s="67"/>
      <c r="H1921" s="67"/>
      <c r="I1921" s="67"/>
    </row>
    <row r="1922" spans="6:9" x14ac:dyDescent="0.25">
      <c r="F1922" s="67"/>
      <c r="G1922" s="67"/>
      <c r="H1922" s="67"/>
      <c r="I1922" s="67"/>
    </row>
    <row r="1923" spans="6:9" x14ac:dyDescent="0.25">
      <c r="F1923" s="67"/>
      <c r="G1923" s="67"/>
      <c r="H1923" s="67"/>
      <c r="I1923" s="67"/>
    </row>
    <row r="1924" spans="6:9" x14ac:dyDescent="0.25">
      <c r="F1924" s="67"/>
      <c r="G1924" s="67"/>
      <c r="H1924" s="67"/>
      <c r="I1924" s="67"/>
    </row>
    <row r="1925" spans="6:9" x14ac:dyDescent="0.25">
      <c r="F1925" s="67"/>
      <c r="G1925" s="67"/>
      <c r="H1925" s="67"/>
      <c r="I1925" s="67"/>
    </row>
    <row r="1926" spans="6:9" x14ac:dyDescent="0.25">
      <c r="F1926" s="67"/>
      <c r="G1926" s="67"/>
      <c r="H1926" s="67"/>
      <c r="I1926" s="67"/>
    </row>
    <row r="1927" spans="6:9" x14ac:dyDescent="0.25">
      <c r="F1927" s="67"/>
      <c r="G1927" s="67"/>
      <c r="H1927" s="67"/>
      <c r="I1927" s="67"/>
    </row>
    <row r="1928" spans="6:9" x14ac:dyDescent="0.25">
      <c r="F1928" s="67"/>
      <c r="G1928" s="67"/>
      <c r="H1928" s="67"/>
      <c r="I1928" s="67"/>
    </row>
    <row r="1929" spans="6:9" x14ac:dyDescent="0.25">
      <c r="F1929" s="67"/>
      <c r="G1929" s="67"/>
      <c r="H1929" s="67"/>
      <c r="I1929" s="67"/>
    </row>
    <row r="1930" spans="6:9" x14ac:dyDescent="0.25">
      <c r="F1930" s="67"/>
      <c r="G1930" s="67"/>
      <c r="H1930" s="67"/>
      <c r="I1930" s="67"/>
    </row>
    <row r="1931" spans="6:9" x14ac:dyDescent="0.25">
      <c r="F1931" s="67"/>
      <c r="G1931" s="67"/>
      <c r="H1931" s="67"/>
      <c r="I1931" s="67"/>
    </row>
    <row r="1932" spans="6:9" x14ac:dyDescent="0.25">
      <c r="F1932" s="67"/>
      <c r="G1932" s="67"/>
      <c r="H1932" s="67"/>
      <c r="I1932" s="67"/>
    </row>
    <row r="1933" spans="6:9" x14ac:dyDescent="0.25">
      <c r="F1933" s="67"/>
      <c r="G1933" s="67"/>
      <c r="H1933" s="67"/>
      <c r="I1933" s="67"/>
    </row>
    <row r="1934" spans="6:9" x14ac:dyDescent="0.25">
      <c r="F1934" s="67"/>
      <c r="G1934" s="67"/>
      <c r="H1934" s="67"/>
      <c r="I1934" s="67"/>
    </row>
    <row r="1935" spans="6:9" x14ac:dyDescent="0.25">
      <c r="F1935" s="67"/>
      <c r="G1935" s="67"/>
      <c r="H1935" s="67"/>
      <c r="I1935" s="67"/>
    </row>
    <row r="1936" spans="6:9" x14ac:dyDescent="0.25">
      <c r="F1936" s="67"/>
      <c r="G1936" s="67"/>
      <c r="H1936" s="67"/>
      <c r="I1936" s="67"/>
    </row>
    <row r="1937" spans="6:9" x14ac:dyDescent="0.25">
      <c r="F1937" s="67"/>
      <c r="G1937" s="67"/>
      <c r="H1937" s="67"/>
      <c r="I1937" s="67"/>
    </row>
    <row r="1938" spans="6:9" x14ac:dyDescent="0.25">
      <c r="F1938" s="67"/>
      <c r="G1938" s="67"/>
      <c r="H1938" s="67"/>
      <c r="I1938" s="67"/>
    </row>
    <row r="1939" spans="6:9" x14ac:dyDescent="0.25">
      <c r="F1939" s="67"/>
      <c r="G1939" s="67"/>
      <c r="H1939" s="67"/>
      <c r="I1939" s="67"/>
    </row>
    <row r="1940" spans="6:9" x14ac:dyDescent="0.25">
      <c r="F1940" s="67"/>
      <c r="G1940" s="67"/>
      <c r="H1940" s="67"/>
      <c r="I1940" s="67"/>
    </row>
    <row r="1941" spans="6:9" x14ac:dyDescent="0.25">
      <c r="F1941" s="67"/>
      <c r="G1941" s="67"/>
      <c r="H1941" s="67"/>
      <c r="I1941" s="67"/>
    </row>
    <row r="1942" spans="6:9" x14ac:dyDescent="0.25">
      <c r="F1942" s="67"/>
      <c r="G1942" s="67"/>
      <c r="H1942" s="67"/>
      <c r="I1942" s="67"/>
    </row>
    <row r="1943" spans="6:9" x14ac:dyDescent="0.25">
      <c r="F1943" s="67"/>
      <c r="G1943" s="67"/>
      <c r="H1943" s="67"/>
      <c r="I1943" s="67"/>
    </row>
    <row r="1944" spans="6:9" x14ac:dyDescent="0.25">
      <c r="F1944" s="67"/>
      <c r="G1944" s="67"/>
      <c r="H1944" s="67"/>
      <c r="I1944" s="67"/>
    </row>
    <row r="1945" spans="6:9" x14ac:dyDescent="0.25">
      <c r="F1945" s="67"/>
      <c r="G1945" s="67"/>
      <c r="H1945" s="67"/>
      <c r="I1945" s="67"/>
    </row>
    <row r="1946" spans="6:9" x14ac:dyDescent="0.25">
      <c r="F1946" s="67"/>
      <c r="G1946" s="67"/>
      <c r="H1946" s="67"/>
      <c r="I1946" s="67"/>
    </row>
    <row r="1947" spans="6:9" x14ac:dyDescent="0.25">
      <c r="F1947" s="67"/>
      <c r="G1947" s="67"/>
      <c r="H1947" s="67"/>
      <c r="I1947" s="67"/>
    </row>
    <row r="1948" spans="6:9" x14ac:dyDescent="0.25">
      <c r="F1948" s="67"/>
      <c r="G1948" s="67"/>
      <c r="H1948" s="67"/>
      <c r="I1948" s="67"/>
    </row>
    <row r="1949" spans="6:9" x14ac:dyDescent="0.25">
      <c r="F1949" s="67"/>
      <c r="G1949" s="67"/>
      <c r="H1949" s="67"/>
      <c r="I1949" s="67"/>
    </row>
    <row r="1950" spans="6:9" x14ac:dyDescent="0.25">
      <c r="F1950" s="67"/>
      <c r="G1950" s="67"/>
      <c r="H1950" s="67"/>
      <c r="I1950" s="67"/>
    </row>
    <row r="1951" spans="6:9" x14ac:dyDescent="0.25">
      <c r="F1951" s="67"/>
      <c r="G1951" s="67"/>
      <c r="H1951" s="67"/>
      <c r="I1951" s="67"/>
    </row>
    <row r="1952" spans="6:9" x14ac:dyDescent="0.25">
      <c r="F1952" s="67"/>
      <c r="G1952" s="67"/>
      <c r="H1952" s="67"/>
      <c r="I1952" s="67"/>
    </row>
    <row r="1953" spans="6:9" x14ac:dyDescent="0.25">
      <c r="F1953" s="67"/>
      <c r="G1953" s="67"/>
      <c r="H1953" s="67"/>
      <c r="I1953" s="67"/>
    </row>
    <row r="1954" spans="6:9" x14ac:dyDescent="0.25">
      <c r="F1954" s="67"/>
      <c r="G1954" s="67"/>
      <c r="H1954" s="67"/>
      <c r="I1954" s="67"/>
    </row>
    <row r="1955" spans="6:9" x14ac:dyDescent="0.25">
      <c r="F1955" s="67"/>
      <c r="G1955" s="67"/>
      <c r="H1955" s="67"/>
      <c r="I1955" s="67"/>
    </row>
    <row r="1956" spans="6:9" x14ac:dyDescent="0.25">
      <c r="F1956" s="67"/>
      <c r="G1956" s="67"/>
      <c r="H1956" s="67"/>
      <c r="I1956" s="67"/>
    </row>
    <row r="1957" spans="6:9" x14ac:dyDescent="0.25">
      <c r="F1957" s="67"/>
      <c r="G1957" s="67"/>
      <c r="H1957" s="67"/>
      <c r="I1957" s="67"/>
    </row>
    <row r="1958" spans="6:9" x14ac:dyDescent="0.25">
      <c r="F1958" s="67"/>
      <c r="G1958" s="67"/>
      <c r="H1958" s="67"/>
      <c r="I1958" s="67"/>
    </row>
    <row r="1959" spans="6:9" x14ac:dyDescent="0.25">
      <c r="F1959" s="67"/>
      <c r="G1959" s="67"/>
      <c r="H1959" s="67"/>
      <c r="I1959" s="67"/>
    </row>
    <row r="1960" spans="6:9" x14ac:dyDescent="0.25">
      <c r="F1960" s="67"/>
      <c r="G1960" s="67"/>
      <c r="H1960" s="67"/>
      <c r="I1960" s="67"/>
    </row>
    <row r="1961" spans="6:9" x14ac:dyDescent="0.25">
      <c r="F1961" s="67"/>
      <c r="G1961" s="67"/>
      <c r="H1961" s="67"/>
      <c r="I1961" s="67"/>
    </row>
    <row r="1962" spans="6:9" x14ac:dyDescent="0.25">
      <c r="F1962" s="67"/>
      <c r="G1962" s="67"/>
      <c r="H1962" s="67"/>
      <c r="I1962" s="67"/>
    </row>
    <row r="1963" spans="6:9" x14ac:dyDescent="0.25">
      <c r="F1963" s="67"/>
      <c r="G1963" s="67"/>
      <c r="H1963" s="67"/>
      <c r="I1963" s="67"/>
    </row>
    <row r="1964" spans="6:9" x14ac:dyDescent="0.25">
      <c r="F1964" s="67"/>
      <c r="G1964" s="67"/>
      <c r="H1964" s="67"/>
      <c r="I1964" s="67"/>
    </row>
    <row r="1965" spans="6:9" x14ac:dyDescent="0.25">
      <c r="F1965" s="67"/>
      <c r="G1965" s="67"/>
      <c r="H1965" s="67"/>
      <c r="I1965" s="67"/>
    </row>
    <row r="1966" spans="6:9" x14ac:dyDescent="0.25">
      <c r="F1966" s="67"/>
      <c r="G1966" s="67"/>
      <c r="H1966" s="67"/>
      <c r="I1966" s="67"/>
    </row>
    <row r="1967" spans="6:9" x14ac:dyDescent="0.25">
      <c r="F1967" s="67"/>
      <c r="G1967" s="67"/>
      <c r="H1967" s="67"/>
      <c r="I1967" s="67"/>
    </row>
    <row r="1968" spans="6:9" x14ac:dyDescent="0.25">
      <c r="F1968" s="67"/>
      <c r="G1968" s="67"/>
      <c r="H1968" s="67"/>
      <c r="I1968" s="67"/>
    </row>
    <row r="1969" spans="6:9" x14ac:dyDescent="0.25">
      <c r="F1969" s="67"/>
      <c r="G1969" s="67"/>
      <c r="H1969" s="67"/>
      <c r="I1969" s="67"/>
    </row>
    <row r="1970" spans="6:9" x14ac:dyDescent="0.25">
      <c r="F1970" s="67"/>
      <c r="G1970" s="67"/>
      <c r="H1970" s="67"/>
      <c r="I1970" s="67"/>
    </row>
    <row r="1971" spans="6:9" x14ac:dyDescent="0.25">
      <c r="F1971" s="67"/>
      <c r="G1971" s="67"/>
      <c r="H1971" s="67"/>
      <c r="I1971" s="67"/>
    </row>
    <row r="1972" spans="6:9" x14ac:dyDescent="0.25">
      <c r="F1972" s="67"/>
      <c r="G1972" s="67"/>
      <c r="H1972" s="67"/>
      <c r="I1972" s="67"/>
    </row>
    <row r="1973" spans="6:9" x14ac:dyDescent="0.25">
      <c r="F1973" s="67"/>
      <c r="G1973" s="67"/>
      <c r="H1973" s="67"/>
      <c r="I1973" s="67"/>
    </row>
    <row r="1974" spans="6:9" x14ac:dyDescent="0.25">
      <c r="F1974" s="67"/>
      <c r="G1974" s="67"/>
      <c r="H1974" s="67"/>
      <c r="I1974" s="67"/>
    </row>
    <row r="1975" spans="6:9" x14ac:dyDescent="0.25">
      <c r="F1975" s="67"/>
      <c r="G1975" s="67"/>
      <c r="H1975" s="67"/>
      <c r="I1975" s="67"/>
    </row>
    <row r="1976" spans="6:9" x14ac:dyDescent="0.25">
      <c r="F1976" s="67"/>
      <c r="G1976" s="67"/>
      <c r="H1976" s="67"/>
      <c r="I1976" s="67"/>
    </row>
    <row r="1977" spans="6:9" x14ac:dyDescent="0.25">
      <c r="F1977" s="67"/>
      <c r="G1977" s="67"/>
      <c r="H1977" s="67"/>
      <c r="I1977" s="67"/>
    </row>
    <row r="1978" spans="6:9" x14ac:dyDescent="0.25">
      <c r="F1978" s="67"/>
      <c r="G1978" s="67"/>
      <c r="H1978" s="67"/>
      <c r="I1978" s="67"/>
    </row>
    <row r="1979" spans="6:9" x14ac:dyDescent="0.25">
      <c r="F1979" s="67"/>
      <c r="G1979" s="67"/>
      <c r="H1979" s="67"/>
      <c r="I1979" s="67"/>
    </row>
    <row r="1980" spans="6:9" x14ac:dyDescent="0.25">
      <c r="F1980" s="67"/>
      <c r="G1980" s="67"/>
      <c r="H1980" s="67"/>
      <c r="I1980" s="67"/>
    </row>
    <row r="1981" spans="6:9" x14ac:dyDescent="0.25">
      <c r="F1981" s="67"/>
      <c r="G1981" s="67"/>
      <c r="H1981" s="67"/>
      <c r="I1981" s="67"/>
    </row>
    <row r="1982" spans="6:9" x14ac:dyDescent="0.25">
      <c r="F1982" s="67"/>
      <c r="G1982" s="67"/>
      <c r="H1982" s="67"/>
      <c r="I1982" s="67"/>
    </row>
    <row r="1983" spans="6:9" x14ac:dyDescent="0.25">
      <c r="F1983" s="67"/>
      <c r="G1983" s="67"/>
      <c r="H1983" s="67"/>
      <c r="I1983" s="67"/>
    </row>
    <row r="1984" spans="6:9" x14ac:dyDescent="0.25">
      <c r="F1984" s="67"/>
      <c r="G1984" s="67"/>
      <c r="H1984" s="67"/>
      <c r="I1984" s="67"/>
    </row>
    <row r="1985" spans="6:9" x14ac:dyDescent="0.25">
      <c r="F1985" s="67"/>
      <c r="G1985" s="67"/>
      <c r="H1985" s="67"/>
      <c r="I1985" s="67"/>
    </row>
    <row r="1986" spans="6:9" x14ac:dyDescent="0.25">
      <c r="F1986" s="67"/>
      <c r="G1986" s="67"/>
      <c r="H1986" s="67"/>
      <c r="I1986" s="67"/>
    </row>
    <row r="1987" spans="6:9" x14ac:dyDescent="0.25">
      <c r="F1987" s="67"/>
      <c r="G1987" s="67"/>
      <c r="H1987" s="67"/>
      <c r="I1987" s="67"/>
    </row>
    <row r="1988" spans="6:9" x14ac:dyDescent="0.25">
      <c r="F1988" s="67"/>
      <c r="G1988" s="67"/>
      <c r="H1988" s="67"/>
      <c r="I1988" s="67"/>
    </row>
    <row r="1989" spans="6:9" x14ac:dyDescent="0.25">
      <c r="F1989" s="67"/>
      <c r="G1989" s="67"/>
      <c r="H1989" s="67"/>
      <c r="I1989" s="67"/>
    </row>
    <row r="1990" spans="6:9" x14ac:dyDescent="0.25">
      <c r="F1990" s="67"/>
      <c r="G1990" s="67"/>
      <c r="H1990" s="67"/>
      <c r="I1990" s="67"/>
    </row>
    <row r="1991" spans="6:9" x14ac:dyDescent="0.25">
      <c r="F1991" s="67"/>
      <c r="G1991" s="67"/>
      <c r="H1991" s="67"/>
      <c r="I1991" s="67"/>
    </row>
    <row r="1992" spans="6:9" x14ac:dyDescent="0.25">
      <c r="F1992" s="67"/>
      <c r="G1992" s="67"/>
      <c r="H1992" s="67"/>
      <c r="I1992" s="67"/>
    </row>
    <row r="1993" spans="6:9" x14ac:dyDescent="0.25">
      <c r="F1993" s="67"/>
      <c r="G1993" s="67"/>
      <c r="H1993" s="67"/>
      <c r="I1993" s="67"/>
    </row>
    <row r="1994" spans="6:9" x14ac:dyDescent="0.25">
      <c r="F1994" s="67"/>
      <c r="G1994" s="67"/>
      <c r="H1994" s="67"/>
      <c r="I1994" s="67"/>
    </row>
    <row r="1995" spans="6:9" x14ac:dyDescent="0.25">
      <c r="F1995" s="67"/>
      <c r="G1995" s="67"/>
      <c r="H1995" s="67"/>
      <c r="I1995" s="67"/>
    </row>
    <row r="1996" spans="6:9" x14ac:dyDescent="0.25">
      <c r="F1996" s="67"/>
      <c r="G1996" s="67"/>
      <c r="H1996" s="67"/>
      <c r="I1996" s="67"/>
    </row>
    <row r="1997" spans="6:9" x14ac:dyDescent="0.25">
      <c r="F1997" s="67"/>
      <c r="G1997" s="67"/>
      <c r="H1997" s="67"/>
      <c r="I1997" s="67"/>
    </row>
    <row r="1998" spans="6:9" x14ac:dyDescent="0.25">
      <c r="F1998" s="67"/>
      <c r="G1998" s="67"/>
      <c r="H1998" s="67"/>
      <c r="I1998" s="67"/>
    </row>
    <row r="1999" spans="6:9" x14ac:dyDescent="0.25">
      <c r="F1999" s="67"/>
      <c r="G1999" s="67"/>
      <c r="H1999" s="67"/>
      <c r="I1999" s="67"/>
    </row>
    <row r="2000" spans="6:9" x14ac:dyDescent="0.25">
      <c r="F2000" s="67"/>
      <c r="G2000" s="67"/>
      <c r="H2000" s="67"/>
      <c r="I2000" s="67"/>
    </row>
    <row r="2001" spans="6:9" x14ac:dyDescent="0.25">
      <c r="F2001" s="67"/>
      <c r="G2001" s="67"/>
      <c r="H2001" s="67"/>
      <c r="I2001" s="67"/>
    </row>
    <row r="2002" spans="6:9" x14ac:dyDescent="0.25">
      <c r="F2002" s="67"/>
      <c r="G2002" s="67"/>
      <c r="H2002" s="67"/>
      <c r="I2002" s="67"/>
    </row>
    <row r="2003" spans="6:9" x14ac:dyDescent="0.25">
      <c r="F2003" s="67"/>
      <c r="G2003" s="67"/>
      <c r="H2003" s="67"/>
      <c r="I2003" s="67"/>
    </row>
    <row r="2004" spans="6:9" x14ac:dyDescent="0.25">
      <c r="F2004" s="67"/>
      <c r="G2004" s="67"/>
      <c r="H2004" s="67"/>
      <c r="I2004" s="67"/>
    </row>
    <row r="2005" spans="6:9" x14ac:dyDescent="0.25">
      <c r="F2005" s="67"/>
      <c r="G2005" s="67"/>
      <c r="H2005" s="67"/>
      <c r="I2005" s="67"/>
    </row>
    <row r="2006" spans="6:9" x14ac:dyDescent="0.25">
      <c r="F2006" s="67"/>
      <c r="G2006" s="67"/>
      <c r="H2006" s="67"/>
      <c r="I2006" s="67"/>
    </row>
    <row r="2007" spans="6:9" x14ac:dyDescent="0.25">
      <c r="F2007" s="67"/>
      <c r="G2007" s="67"/>
      <c r="H2007" s="67"/>
      <c r="I2007" s="67"/>
    </row>
    <row r="2008" spans="6:9" x14ac:dyDescent="0.25">
      <c r="F2008" s="67"/>
      <c r="G2008" s="67"/>
      <c r="H2008" s="67"/>
      <c r="I2008" s="67"/>
    </row>
    <row r="2009" spans="6:9" x14ac:dyDescent="0.25">
      <c r="F2009" s="67"/>
      <c r="G2009" s="67"/>
      <c r="H2009" s="67"/>
      <c r="I2009" s="67"/>
    </row>
    <row r="2010" spans="6:9" x14ac:dyDescent="0.25">
      <c r="F2010" s="67"/>
      <c r="G2010" s="67"/>
      <c r="H2010" s="67"/>
      <c r="I2010" s="67"/>
    </row>
    <row r="2011" spans="6:9" x14ac:dyDescent="0.25">
      <c r="F2011" s="67"/>
      <c r="G2011" s="67"/>
      <c r="H2011" s="67"/>
      <c r="I2011" s="67"/>
    </row>
    <row r="2012" spans="6:9" x14ac:dyDescent="0.25">
      <c r="F2012" s="67"/>
      <c r="G2012" s="67"/>
      <c r="H2012" s="67"/>
      <c r="I2012" s="67"/>
    </row>
    <row r="2013" spans="6:9" x14ac:dyDescent="0.25">
      <c r="F2013" s="67"/>
      <c r="G2013" s="67"/>
      <c r="H2013" s="67"/>
      <c r="I2013" s="67"/>
    </row>
    <row r="2014" spans="6:9" x14ac:dyDescent="0.25">
      <c r="F2014" s="67"/>
      <c r="G2014" s="67"/>
      <c r="H2014" s="67"/>
      <c r="I2014" s="67"/>
    </row>
    <row r="2015" spans="6:9" x14ac:dyDescent="0.25">
      <c r="F2015" s="67"/>
      <c r="G2015" s="67"/>
      <c r="H2015" s="67"/>
      <c r="I2015" s="67"/>
    </row>
    <row r="2016" spans="6:9" x14ac:dyDescent="0.25">
      <c r="F2016" s="67"/>
      <c r="G2016" s="67"/>
      <c r="H2016" s="67"/>
      <c r="I2016" s="67"/>
    </row>
    <row r="2017" spans="6:9" x14ac:dyDescent="0.25">
      <c r="F2017" s="67"/>
      <c r="G2017" s="67"/>
      <c r="H2017" s="67"/>
      <c r="I2017" s="67"/>
    </row>
    <row r="2018" spans="6:9" x14ac:dyDescent="0.25">
      <c r="F2018" s="67"/>
      <c r="G2018" s="67"/>
      <c r="H2018" s="67"/>
      <c r="I2018" s="67"/>
    </row>
    <row r="2019" spans="6:9" x14ac:dyDescent="0.25">
      <c r="F2019" s="67"/>
      <c r="G2019" s="67"/>
      <c r="H2019" s="67"/>
      <c r="I2019" s="67"/>
    </row>
    <row r="2020" spans="6:9" x14ac:dyDescent="0.25">
      <c r="F2020" s="67"/>
      <c r="G2020" s="67"/>
      <c r="H2020" s="67"/>
      <c r="I2020" s="67"/>
    </row>
    <row r="2021" spans="6:9" x14ac:dyDescent="0.25">
      <c r="F2021" s="67"/>
      <c r="G2021" s="67"/>
      <c r="H2021" s="67"/>
      <c r="I2021" s="67"/>
    </row>
    <row r="2022" spans="6:9" x14ac:dyDescent="0.25">
      <c r="F2022" s="67"/>
      <c r="G2022" s="67"/>
      <c r="H2022" s="67"/>
      <c r="I2022" s="67"/>
    </row>
    <row r="2023" spans="6:9" x14ac:dyDescent="0.25">
      <c r="F2023" s="67"/>
      <c r="G2023" s="67"/>
      <c r="H2023" s="67"/>
      <c r="I2023" s="67"/>
    </row>
    <row r="2024" spans="6:9" x14ac:dyDescent="0.25">
      <c r="F2024" s="67"/>
      <c r="G2024" s="67"/>
      <c r="H2024" s="67"/>
      <c r="I2024" s="67"/>
    </row>
    <row r="2025" spans="6:9" x14ac:dyDescent="0.25">
      <c r="F2025" s="67"/>
      <c r="G2025" s="67"/>
      <c r="H2025" s="67"/>
      <c r="I2025" s="67"/>
    </row>
    <row r="2026" spans="6:9" x14ac:dyDescent="0.25">
      <c r="F2026" s="67"/>
      <c r="G2026" s="67"/>
      <c r="H2026" s="67"/>
      <c r="I2026" s="67"/>
    </row>
    <row r="2027" spans="6:9" x14ac:dyDescent="0.25">
      <c r="F2027" s="67"/>
      <c r="G2027" s="67"/>
      <c r="H2027" s="67"/>
      <c r="I2027" s="67"/>
    </row>
    <row r="2028" spans="6:9" x14ac:dyDescent="0.25">
      <c r="F2028" s="67"/>
      <c r="G2028" s="67"/>
      <c r="H2028" s="67"/>
      <c r="I2028" s="67"/>
    </row>
    <row r="2029" spans="6:9" x14ac:dyDescent="0.25">
      <c r="F2029" s="67"/>
      <c r="G2029" s="67"/>
      <c r="H2029" s="67"/>
      <c r="I2029" s="67"/>
    </row>
    <row r="2030" spans="6:9" x14ac:dyDescent="0.25">
      <c r="F2030" s="67"/>
      <c r="G2030" s="67"/>
      <c r="H2030" s="67"/>
      <c r="I2030" s="67"/>
    </row>
    <row r="2031" spans="6:9" x14ac:dyDescent="0.25">
      <c r="F2031" s="67"/>
      <c r="G2031" s="67"/>
      <c r="H2031" s="67"/>
      <c r="I2031" s="67"/>
    </row>
    <row r="2032" spans="6:9" x14ac:dyDescent="0.25">
      <c r="F2032" s="67"/>
      <c r="G2032" s="67"/>
      <c r="H2032" s="67"/>
      <c r="I2032" s="67"/>
    </row>
    <row r="2033" spans="6:9" x14ac:dyDescent="0.25">
      <c r="F2033" s="67"/>
      <c r="G2033" s="67"/>
      <c r="H2033" s="67"/>
      <c r="I2033" s="67"/>
    </row>
    <row r="2034" spans="6:9" x14ac:dyDescent="0.25">
      <c r="F2034" s="67"/>
      <c r="G2034" s="67"/>
      <c r="H2034" s="67"/>
      <c r="I2034" s="67"/>
    </row>
    <row r="2035" spans="6:9" x14ac:dyDescent="0.25">
      <c r="F2035" s="67"/>
      <c r="G2035" s="67"/>
      <c r="H2035" s="67"/>
      <c r="I2035" s="67"/>
    </row>
    <row r="2036" spans="6:9" x14ac:dyDescent="0.25">
      <c r="F2036" s="67"/>
      <c r="G2036" s="67"/>
      <c r="H2036" s="67"/>
      <c r="I2036" s="67"/>
    </row>
    <row r="2037" spans="6:9" x14ac:dyDescent="0.25">
      <c r="F2037" s="67"/>
      <c r="G2037" s="67"/>
      <c r="H2037" s="67"/>
      <c r="I2037" s="67"/>
    </row>
    <row r="2038" spans="6:9" x14ac:dyDescent="0.25">
      <c r="F2038" s="67"/>
      <c r="G2038" s="67"/>
      <c r="H2038" s="67"/>
      <c r="I2038" s="67"/>
    </row>
    <row r="2039" spans="6:9" x14ac:dyDescent="0.25">
      <c r="F2039" s="67"/>
      <c r="G2039" s="67"/>
      <c r="H2039" s="67"/>
      <c r="I2039" s="67"/>
    </row>
    <row r="2040" spans="6:9" x14ac:dyDescent="0.25">
      <c r="F2040" s="67"/>
      <c r="G2040" s="67"/>
      <c r="H2040" s="67"/>
      <c r="I2040" s="67"/>
    </row>
    <row r="2041" spans="6:9" x14ac:dyDescent="0.25">
      <c r="F2041" s="67"/>
      <c r="G2041" s="67"/>
      <c r="H2041" s="67"/>
      <c r="I2041" s="67"/>
    </row>
    <row r="2042" spans="6:9" x14ac:dyDescent="0.25">
      <c r="F2042" s="67"/>
      <c r="G2042" s="67"/>
      <c r="H2042" s="67"/>
      <c r="I2042" s="67"/>
    </row>
    <row r="2043" spans="6:9" x14ac:dyDescent="0.25">
      <c r="F2043" s="67"/>
      <c r="G2043" s="67"/>
      <c r="H2043" s="67"/>
      <c r="I2043" s="67"/>
    </row>
    <row r="2044" spans="6:9" x14ac:dyDescent="0.25">
      <c r="F2044" s="67"/>
      <c r="G2044" s="67"/>
      <c r="H2044" s="67"/>
      <c r="I2044" s="67"/>
    </row>
    <row r="2045" spans="6:9" x14ac:dyDescent="0.25">
      <c r="F2045" s="67"/>
      <c r="G2045" s="67"/>
      <c r="H2045" s="67"/>
      <c r="I2045" s="67"/>
    </row>
    <row r="2046" spans="6:9" x14ac:dyDescent="0.25">
      <c r="F2046" s="67"/>
      <c r="G2046" s="67"/>
      <c r="H2046" s="67"/>
      <c r="I2046" s="67"/>
    </row>
    <row r="2047" spans="6:9" x14ac:dyDescent="0.25">
      <c r="F2047" s="67"/>
      <c r="G2047" s="67"/>
      <c r="H2047" s="67"/>
      <c r="I2047" s="67"/>
    </row>
    <row r="2048" spans="6:9" x14ac:dyDescent="0.25">
      <c r="F2048" s="67"/>
      <c r="G2048" s="67"/>
      <c r="H2048" s="67"/>
      <c r="I2048" s="67"/>
    </row>
    <row r="2049" spans="6:9" x14ac:dyDescent="0.25">
      <c r="F2049" s="67"/>
      <c r="G2049" s="67"/>
      <c r="H2049" s="67"/>
      <c r="I2049" s="67"/>
    </row>
    <row r="2050" spans="6:9" x14ac:dyDescent="0.25">
      <c r="F2050" s="67"/>
      <c r="G2050" s="67"/>
      <c r="H2050" s="67"/>
      <c r="I2050" s="67"/>
    </row>
    <row r="2051" spans="6:9" x14ac:dyDescent="0.25">
      <c r="F2051" s="67"/>
      <c r="G2051" s="67"/>
      <c r="H2051" s="67"/>
      <c r="I2051" s="67"/>
    </row>
    <row r="2052" spans="6:9" x14ac:dyDescent="0.25">
      <c r="F2052" s="67"/>
      <c r="G2052" s="67"/>
      <c r="H2052" s="67"/>
      <c r="I2052" s="67"/>
    </row>
    <row r="2053" spans="6:9" x14ac:dyDescent="0.25">
      <c r="F2053" s="67"/>
      <c r="G2053" s="67"/>
      <c r="H2053" s="67"/>
      <c r="I2053" s="67"/>
    </row>
    <row r="2054" spans="6:9" x14ac:dyDescent="0.25">
      <c r="F2054" s="67"/>
      <c r="G2054" s="67"/>
      <c r="H2054" s="67"/>
      <c r="I2054" s="67"/>
    </row>
    <row r="2055" spans="6:9" x14ac:dyDescent="0.25">
      <c r="F2055" s="67"/>
      <c r="G2055" s="67"/>
      <c r="H2055" s="67"/>
      <c r="I2055" s="67"/>
    </row>
    <row r="2056" spans="6:9" x14ac:dyDescent="0.25">
      <c r="F2056" s="67"/>
      <c r="G2056" s="67"/>
      <c r="H2056" s="67"/>
      <c r="I2056" s="67"/>
    </row>
    <row r="2057" spans="6:9" x14ac:dyDescent="0.25">
      <c r="F2057" s="67"/>
      <c r="G2057" s="67"/>
      <c r="H2057" s="67"/>
      <c r="I2057" s="67"/>
    </row>
    <row r="2058" spans="6:9" x14ac:dyDescent="0.25">
      <c r="F2058" s="67"/>
      <c r="G2058" s="67"/>
      <c r="H2058" s="67"/>
      <c r="I2058" s="67"/>
    </row>
    <row r="2059" spans="6:9" x14ac:dyDescent="0.25">
      <c r="F2059" s="67"/>
      <c r="G2059" s="67"/>
      <c r="H2059" s="67"/>
      <c r="I2059" s="67"/>
    </row>
    <row r="2060" spans="6:9" x14ac:dyDescent="0.25">
      <c r="F2060" s="67"/>
      <c r="G2060" s="67"/>
      <c r="H2060" s="67"/>
      <c r="I2060" s="67"/>
    </row>
    <row r="2061" spans="6:9" x14ac:dyDescent="0.25">
      <c r="F2061" s="67"/>
      <c r="G2061" s="67"/>
      <c r="H2061" s="67"/>
      <c r="I2061" s="67"/>
    </row>
    <row r="2062" spans="6:9" x14ac:dyDescent="0.25">
      <c r="F2062" s="67"/>
      <c r="G2062" s="67"/>
      <c r="H2062" s="67"/>
      <c r="I2062" s="67"/>
    </row>
    <row r="2063" spans="6:9" x14ac:dyDescent="0.25">
      <c r="F2063" s="67"/>
      <c r="G2063" s="67"/>
      <c r="H2063" s="67"/>
      <c r="I2063" s="67"/>
    </row>
    <row r="2064" spans="6:9" x14ac:dyDescent="0.25">
      <c r="F2064" s="67"/>
      <c r="G2064" s="67"/>
      <c r="H2064" s="67"/>
      <c r="I2064" s="67"/>
    </row>
    <row r="2065" spans="6:9" x14ac:dyDescent="0.25">
      <c r="F2065" s="67"/>
      <c r="G2065" s="67"/>
      <c r="H2065" s="67"/>
      <c r="I2065" s="67"/>
    </row>
    <row r="2066" spans="6:9" x14ac:dyDescent="0.25">
      <c r="F2066" s="67"/>
      <c r="G2066" s="67"/>
      <c r="H2066" s="67"/>
      <c r="I2066" s="67"/>
    </row>
    <row r="2067" spans="6:9" x14ac:dyDescent="0.25">
      <c r="F2067" s="67"/>
      <c r="G2067" s="67"/>
      <c r="H2067" s="67"/>
      <c r="I2067" s="67"/>
    </row>
    <row r="2068" spans="6:9" x14ac:dyDescent="0.25">
      <c r="F2068" s="67"/>
      <c r="G2068" s="67"/>
      <c r="H2068" s="67"/>
      <c r="I2068" s="67"/>
    </row>
    <row r="2069" spans="6:9" x14ac:dyDescent="0.25">
      <c r="F2069" s="67"/>
      <c r="G2069" s="67"/>
      <c r="H2069" s="67"/>
      <c r="I2069" s="67"/>
    </row>
    <row r="2070" spans="6:9" x14ac:dyDescent="0.25">
      <c r="F2070" s="67"/>
      <c r="G2070" s="67"/>
      <c r="H2070" s="67"/>
      <c r="I2070" s="67"/>
    </row>
    <row r="2071" spans="6:9" x14ac:dyDescent="0.25">
      <c r="F2071" s="67"/>
      <c r="G2071" s="67"/>
      <c r="H2071" s="67"/>
      <c r="I2071" s="67"/>
    </row>
    <row r="2072" spans="6:9" x14ac:dyDescent="0.25">
      <c r="F2072" s="67"/>
      <c r="G2072" s="67"/>
      <c r="H2072" s="67"/>
      <c r="I2072" s="67"/>
    </row>
    <row r="2073" spans="6:9" x14ac:dyDescent="0.25">
      <c r="F2073" s="67"/>
      <c r="G2073" s="67"/>
      <c r="H2073" s="67"/>
      <c r="I2073" s="67"/>
    </row>
    <row r="2074" spans="6:9" x14ac:dyDescent="0.25">
      <c r="F2074" s="67"/>
      <c r="G2074" s="67"/>
      <c r="H2074" s="67"/>
      <c r="I2074" s="67"/>
    </row>
    <row r="2075" spans="6:9" x14ac:dyDescent="0.25">
      <c r="F2075" s="67"/>
      <c r="G2075" s="67"/>
      <c r="H2075" s="67"/>
      <c r="I2075" s="67"/>
    </row>
    <row r="2076" spans="6:9" x14ac:dyDescent="0.25">
      <c r="F2076" s="67"/>
      <c r="G2076" s="67"/>
      <c r="H2076" s="67"/>
      <c r="I2076" s="67"/>
    </row>
    <row r="2077" spans="6:9" x14ac:dyDescent="0.25">
      <c r="F2077" s="67"/>
      <c r="G2077" s="67"/>
      <c r="H2077" s="67"/>
      <c r="I2077" s="67"/>
    </row>
    <row r="2078" spans="6:9" x14ac:dyDescent="0.25">
      <c r="F2078" s="67"/>
      <c r="G2078" s="67"/>
      <c r="H2078" s="67"/>
      <c r="I2078" s="67"/>
    </row>
    <row r="2079" spans="6:9" x14ac:dyDescent="0.25">
      <c r="F2079" s="67"/>
      <c r="G2079" s="67"/>
      <c r="H2079" s="67"/>
      <c r="I2079" s="67"/>
    </row>
    <row r="2080" spans="6:9" x14ac:dyDescent="0.25">
      <c r="F2080" s="67"/>
      <c r="G2080" s="67"/>
      <c r="H2080" s="67"/>
      <c r="I2080" s="67"/>
    </row>
    <row r="2081" spans="6:9" x14ac:dyDescent="0.25">
      <c r="F2081" s="67"/>
      <c r="G2081" s="67"/>
      <c r="H2081" s="67"/>
      <c r="I2081" s="67"/>
    </row>
    <row r="2082" spans="6:9" x14ac:dyDescent="0.25">
      <c r="F2082" s="67"/>
      <c r="G2082" s="67"/>
      <c r="H2082" s="67"/>
      <c r="I2082" s="67"/>
    </row>
    <row r="2083" spans="6:9" x14ac:dyDescent="0.25">
      <c r="F2083" s="67"/>
      <c r="G2083" s="67"/>
      <c r="H2083" s="67"/>
      <c r="I2083" s="67"/>
    </row>
    <row r="2084" spans="6:9" x14ac:dyDescent="0.25">
      <c r="F2084" s="67"/>
      <c r="G2084" s="67"/>
      <c r="H2084" s="67"/>
      <c r="I2084" s="67"/>
    </row>
    <row r="2085" spans="6:9" x14ac:dyDescent="0.25">
      <c r="F2085" s="67"/>
      <c r="G2085" s="67"/>
      <c r="H2085" s="67"/>
      <c r="I2085" s="67"/>
    </row>
    <row r="2086" spans="6:9" x14ac:dyDescent="0.25">
      <c r="F2086" s="67"/>
      <c r="G2086" s="67"/>
      <c r="H2086" s="67"/>
      <c r="I2086" s="67"/>
    </row>
    <row r="2087" spans="6:9" x14ac:dyDescent="0.25">
      <c r="F2087" s="67"/>
      <c r="G2087" s="67"/>
      <c r="H2087" s="67"/>
      <c r="I2087" s="67"/>
    </row>
    <row r="2088" spans="6:9" x14ac:dyDescent="0.25">
      <c r="F2088" s="67"/>
      <c r="G2088" s="67"/>
      <c r="H2088" s="67"/>
      <c r="I2088" s="67"/>
    </row>
    <row r="2089" spans="6:9" x14ac:dyDescent="0.25">
      <c r="F2089" s="67"/>
      <c r="G2089" s="67"/>
      <c r="H2089" s="67"/>
      <c r="I2089" s="67"/>
    </row>
    <row r="2090" spans="6:9" x14ac:dyDescent="0.25">
      <c r="F2090" s="67"/>
      <c r="G2090" s="67"/>
      <c r="H2090" s="67"/>
      <c r="I2090" s="67"/>
    </row>
    <row r="2091" spans="6:9" x14ac:dyDescent="0.25">
      <c r="F2091" s="67"/>
      <c r="G2091" s="67"/>
      <c r="H2091" s="67"/>
      <c r="I2091" s="67"/>
    </row>
    <row r="2092" spans="6:9" x14ac:dyDescent="0.25">
      <c r="F2092" s="67"/>
      <c r="G2092" s="67"/>
      <c r="H2092" s="67"/>
      <c r="I2092" s="67"/>
    </row>
    <row r="2093" spans="6:9" x14ac:dyDescent="0.25">
      <c r="F2093" s="67"/>
      <c r="G2093" s="67"/>
      <c r="H2093" s="67"/>
      <c r="I2093" s="67"/>
    </row>
    <row r="2094" spans="6:9" x14ac:dyDescent="0.25">
      <c r="F2094" s="67"/>
      <c r="G2094" s="67"/>
      <c r="H2094" s="67"/>
      <c r="I2094" s="67"/>
    </row>
    <row r="2095" spans="6:9" x14ac:dyDescent="0.25">
      <c r="F2095" s="67"/>
      <c r="G2095" s="67"/>
      <c r="H2095" s="67"/>
      <c r="I2095" s="67"/>
    </row>
    <row r="2096" spans="6:9" x14ac:dyDescent="0.25">
      <c r="F2096" s="67"/>
      <c r="G2096" s="67"/>
      <c r="H2096" s="67"/>
      <c r="I2096" s="67"/>
    </row>
    <row r="2097" spans="6:9" x14ac:dyDescent="0.25">
      <c r="F2097" s="67"/>
      <c r="G2097" s="67"/>
      <c r="H2097" s="67"/>
      <c r="I2097" s="67"/>
    </row>
    <row r="2098" spans="6:9" x14ac:dyDescent="0.25">
      <c r="F2098" s="67"/>
      <c r="G2098" s="67"/>
      <c r="H2098" s="67"/>
      <c r="I2098" s="67"/>
    </row>
    <row r="2099" spans="6:9" x14ac:dyDescent="0.25">
      <c r="F2099" s="67"/>
      <c r="G2099" s="67"/>
      <c r="H2099" s="67"/>
      <c r="I2099" s="67"/>
    </row>
    <row r="2100" spans="6:9" x14ac:dyDescent="0.25">
      <c r="F2100" s="67"/>
      <c r="G2100" s="67"/>
      <c r="H2100" s="67"/>
      <c r="I2100" s="67"/>
    </row>
    <row r="2101" spans="6:9" x14ac:dyDescent="0.25">
      <c r="F2101" s="67"/>
      <c r="G2101" s="67"/>
      <c r="H2101" s="67"/>
      <c r="I2101" s="67"/>
    </row>
    <row r="2102" spans="6:9" x14ac:dyDescent="0.25">
      <c r="F2102" s="67"/>
      <c r="G2102" s="67"/>
      <c r="H2102" s="67"/>
      <c r="I2102" s="67"/>
    </row>
    <row r="2103" spans="6:9" x14ac:dyDescent="0.25">
      <c r="F2103" s="67"/>
      <c r="G2103" s="67"/>
      <c r="H2103" s="67"/>
      <c r="I2103" s="67"/>
    </row>
    <row r="2104" spans="6:9" x14ac:dyDescent="0.25">
      <c r="F2104" s="67"/>
      <c r="G2104" s="67"/>
      <c r="H2104" s="67"/>
      <c r="I2104" s="67"/>
    </row>
    <row r="2105" spans="6:9" x14ac:dyDescent="0.25">
      <c r="F2105" s="67"/>
      <c r="G2105" s="67"/>
      <c r="H2105" s="67"/>
      <c r="I2105" s="67"/>
    </row>
    <row r="2106" spans="6:9" x14ac:dyDescent="0.25">
      <c r="F2106" s="67"/>
      <c r="G2106" s="67"/>
      <c r="H2106" s="67"/>
      <c r="I2106" s="67"/>
    </row>
    <row r="2107" spans="6:9" x14ac:dyDescent="0.25">
      <c r="F2107" s="67"/>
      <c r="G2107" s="67"/>
      <c r="H2107" s="67"/>
      <c r="I2107" s="67"/>
    </row>
    <row r="2108" spans="6:9" x14ac:dyDescent="0.25">
      <c r="F2108" s="67"/>
      <c r="G2108" s="67"/>
      <c r="H2108" s="67"/>
      <c r="I2108" s="67"/>
    </row>
    <row r="2109" spans="6:9" x14ac:dyDescent="0.25">
      <c r="F2109" s="67"/>
      <c r="G2109" s="67"/>
      <c r="H2109" s="67"/>
      <c r="I2109" s="67"/>
    </row>
    <row r="2110" spans="6:9" x14ac:dyDescent="0.25">
      <c r="F2110" s="67"/>
      <c r="G2110" s="67"/>
      <c r="H2110" s="67"/>
      <c r="I2110" s="67"/>
    </row>
    <row r="2111" spans="6:9" x14ac:dyDescent="0.25">
      <c r="F2111" s="67"/>
      <c r="G2111" s="67"/>
      <c r="H2111" s="67"/>
      <c r="I2111" s="67"/>
    </row>
    <row r="2112" spans="6:9" x14ac:dyDescent="0.25">
      <c r="F2112" s="67"/>
      <c r="G2112" s="67"/>
      <c r="H2112" s="67"/>
      <c r="I2112" s="67"/>
    </row>
    <row r="2113" spans="6:9" x14ac:dyDescent="0.25">
      <c r="F2113" s="67"/>
      <c r="G2113" s="67"/>
      <c r="H2113" s="67"/>
      <c r="I2113" s="67"/>
    </row>
    <row r="2114" spans="6:9" x14ac:dyDescent="0.25">
      <c r="F2114" s="67"/>
      <c r="G2114" s="67"/>
      <c r="H2114" s="67"/>
      <c r="I2114" s="67"/>
    </row>
    <row r="2115" spans="6:9" x14ac:dyDescent="0.25">
      <c r="F2115" s="67"/>
      <c r="G2115" s="67"/>
      <c r="H2115" s="67"/>
      <c r="I2115" s="67"/>
    </row>
    <row r="2116" spans="6:9" x14ac:dyDescent="0.25">
      <c r="F2116" s="67"/>
      <c r="G2116" s="67"/>
      <c r="H2116" s="67"/>
      <c r="I2116" s="67"/>
    </row>
    <row r="2117" spans="6:9" x14ac:dyDescent="0.25">
      <c r="F2117" s="67"/>
      <c r="G2117" s="67"/>
      <c r="H2117" s="67"/>
      <c r="I2117" s="67"/>
    </row>
    <row r="2118" spans="6:9" x14ac:dyDescent="0.25">
      <c r="F2118" s="67"/>
      <c r="G2118" s="67"/>
      <c r="H2118" s="67"/>
      <c r="I2118" s="67"/>
    </row>
    <row r="2119" spans="6:9" x14ac:dyDescent="0.25">
      <c r="F2119" s="67"/>
      <c r="G2119" s="67"/>
      <c r="H2119" s="67"/>
      <c r="I2119" s="67"/>
    </row>
    <row r="2120" spans="6:9" x14ac:dyDescent="0.25">
      <c r="F2120" s="67"/>
      <c r="G2120" s="67"/>
      <c r="H2120" s="67"/>
      <c r="I2120" s="67"/>
    </row>
    <row r="2121" spans="6:9" x14ac:dyDescent="0.25">
      <c r="F2121" s="67"/>
      <c r="G2121" s="67"/>
      <c r="H2121" s="67"/>
      <c r="I2121" s="67"/>
    </row>
    <row r="2122" spans="6:9" x14ac:dyDescent="0.25">
      <c r="F2122" s="67"/>
      <c r="G2122" s="67"/>
      <c r="H2122" s="67"/>
      <c r="I2122" s="67"/>
    </row>
    <row r="2123" spans="6:9" x14ac:dyDescent="0.25">
      <c r="F2123" s="67"/>
      <c r="G2123" s="67"/>
      <c r="H2123" s="67"/>
      <c r="I2123" s="67"/>
    </row>
    <row r="2124" spans="6:9" x14ac:dyDescent="0.25">
      <c r="F2124" s="67"/>
      <c r="G2124" s="67"/>
      <c r="H2124" s="67"/>
      <c r="I2124" s="67"/>
    </row>
    <row r="2125" spans="6:9" x14ac:dyDescent="0.25">
      <c r="F2125" s="67"/>
      <c r="G2125" s="67"/>
      <c r="H2125" s="67"/>
      <c r="I2125" s="67"/>
    </row>
    <row r="2126" spans="6:9" x14ac:dyDescent="0.25">
      <c r="F2126" s="67"/>
      <c r="G2126" s="67"/>
      <c r="H2126" s="67"/>
      <c r="I2126" s="67"/>
    </row>
    <row r="2127" spans="6:9" x14ac:dyDescent="0.25">
      <c r="F2127" s="67"/>
      <c r="G2127" s="67"/>
      <c r="H2127" s="67"/>
      <c r="I2127" s="67"/>
    </row>
    <row r="2128" spans="6:9" x14ac:dyDescent="0.25">
      <c r="F2128" s="67"/>
      <c r="G2128" s="67"/>
      <c r="H2128" s="67"/>
      <c r="I2128" s="67"/>
    </row>
    <row r="2129" spans="6:9" x14ac:dyDescent="0.25">
      <c r="F2129" s="67"/>
      <c r="G2129" s="67"/>
      <c r="H2129" s="67"/>
      <c r="I2129" s="67"/>
    </row>
    <row r="2130" spans="6:9" x14ac:dyDescent="0.25">
      <c r="F2130" s="67"/>
      <c r="G2130" s="67"/>
      <c r="H2130" s="67"/>
      <c r="I2130" s="67"/>
    </row>
    <row r="2131" spans="6:9" x14ac:dyDescent="0.25">
      <c r="F2131" s="67"/>
      <c r="G2131" s="67"/>
      <c r="H2131" s="67"/>
      <c r="I2131" s="67"/>
    </row>
    <row r="2132" spans="6:9" x14ac:dyDescent="0.25">
      <c r="F2132" s="67"/>
      <c r="G2132" s="67"/>
      <c r="H2132" s="67"/>
      <c r="I2132" s="67"/>
    </row>
    <row r="2133" spans="6:9" x14ac:dyDescent="0.25">
      <c r="F2133" s="67"/>
      <c r="G2133" s="67"/>
      <c r="H2133" s="67"/>
      <c r="I2133" s="67"/>
    </row>
    <row r="2134" spans="6:9" x14ac:dyDescent="0.25">
      <c r="F2134" s="67"/>
      <c r="G2134" s="67"/>
      <c r="H2134" s="67"/>
      <c r="I2134" s="67"/>
    </row>
    <row r="2135" spans="6:9" x14ac:dyDescent="0.25">
      <c r="F2135" s="67"/>
      <c r="G2135" s="67"/>
      <c r="H2135" s="67"/>
      <c r="I2135" s="67"/>
    </row>
    <row r="2136" spans="6:9" x14ac:dyDescent="0.25">
      <c r="F2136" s="67"/>
      <c r="G2136" s="67"/>
      <c r="H2136" s="67"/>
      <c r="I2136" s="67"/>
    </row>
    <row r="2137" spans="6:9" x14ac:dyDescent="0.25">
      <c r="F2137" s="67"/>
      <c r="G2137" s="67"/>
      <c r="H2137" s="67"/>
      <c r="I2137" s="67"/>
    </row>
    <row r="2138" spans="6:9" x14ac:dyDescent="0.25">
      <c r="F2138" s="67"/>
      <c r="G2138" s="67"/>
      <c r="H2138" s="67"/>
      <c r="I2138" s="67"/>
    </row>
    <row r="2139" spans="6:9" x14ac:dyDescent="0.25">
      <c r="F2139" s="67"/>
      <c r="G2139" s="67"/>
      <c r="H2139" s="67"/>
      <c r="I2139" s="67"/>
    </row>
    <row r="2140" spans="6:9" x14ac:dyDescent="0.25">
      <c r="F2140" s="67"/>
      <c r="G2140" s="67"/>
      <c r="H2140" s="67"/>
      <c r="I2140" s="67"/>
    </row>
    <row r="2141" spans="6:9" x14ac:dyDescent="0.25">
      <c r="F2141" s="67"/>
      <c r="G2141" s="67"/>
      <c r="H2141" s="67"/>
      <c r="I2141" s="67"/>
    </row>
    <row r="2142" spans="6:9" x14ac:dyDescent="0.25">
      <c r="F2142" s="67"/>
      <c r="G2142" s="67"/>
      <c r="H2142" s="67"/>
      <c r="I2142" s="67"/>
    </row>
    <row r="2143" spans="6:9" x14ac:dyDescent="0.25">
      <c r="F2143" s="67"/>
      <c r="G2143" s="67"/>
      <c r="H2143" s="67"/>
      <c r="I2143" s="67"/>
    </row>
    <row r="2144" spans="6:9" x14ac:dyDescent="0.25">
      <c r="F2144" s="67"/>
      <c r="G2144" s="67"/>
      <c r="H2144" s="67"/>
      <c r="I2144" s="67"/>
    </row>
    <row r="2145" spans="6:9" x14ac:dyDescent="0.25">
      <c r="F2145" s="67"/>
      <c r="G2145" s="67"/>
      <c r="H2145" s="67"/>
      <c r="I2145" s="67"/>
    </row>
    <row r="2146" spans="6:9" x14ac:dyDescent="0.25">
      <c r="F2146" s="67"/>
      <c r="G2146" s="67"/>
      <c r="H2146" s="67"/>
      <c r="I2146" s="67"/>
    </row>
    <row r="2147" spans="6:9" x14ac:dyDescent="0.25">
      <c r="F2147" s="67"/>
      <c r="G2147" s="67"/>
      <c r="H2147" s="67"/>
      <c r="I2147" s="67"/>
    </row>
    <row r="2148" spans="6:9" x14ac:dyDescent="0.25">
      <c r="F2148" s="67"/>
      <c r="G2148" s="67"/>
      <c r="H2148" s="67"/>
      <c r="I2148" s="67"/>
    </row>
    <row r="2149" spans="6:9" x14ac:dyDescent="0.25">
      <c r="F2149" s="67"/>
      <c r="G2149" s="67"/>
      <c r="H2149" s="67"/>
      <c r="I2149" s="67"/>
    </row>
    <row r="2150" spans="6:9" x14ac:dyDescent="0.25">
      <c r="F2150" s="67"/>
      <c r="G2150" s="67"/>
      <c r="H2150" s="67"/>
      <c r="I2150" s="67"/>
    </row>
    <row r="2151" spans="6:9" x14ac:dyDescent="0.25">
      <c r="F2151" s="67"/>
      <c r="G2151" s="67"/>
      <c r="H2151" s="67"/>
      <c r="I2151" s="67"/>
    </row>
    <row r="2152" spans="6:9" x14ac:dyDescent="0.25">
      <c r="F2152" s="67"/>
      <c r="G2152" s="67"/>
      <c r="H2152" s="67"/>
      <c r="I2152" s="67"/>
    </row>
    <row r="2153" spans="6:9" x14ac:dyDescent="0.25">
      <c r="F2153" s="67"/>
      <c r="G2153" s="67"/>
      <c r="H2153" s="67"/>
      <c r="I2153" s="67"/>
    </row>
    <row r="2154" spans="6:9" x14ac:dyDescent="0.25">
      <c r="F2154" s="67"/>
      <c r="G2154" s="67"/>
      <c r="H2154" s="67"/>
      <c r="I2154" s="67"/>
    </row>
    <row r="2155" spans="6:9" x14ac:dyDescent="0.25">
      <c r="F2155" s="67"/>
      <c r="G2155" s="67"/>
      <c r="H2155" s="67"/>
      <c r="I2155" s="67"/>
    </row>
    <row r="2156" spans="6:9" x14ac:dyDescent="0.25">
      <c r="F2156" s="67"/>
      <c r="G2156" s="67"/>
      <c r="H2156" s="67"/>
      <c r="I2156" s="67"/>
    </row>
    <row r="2157" spans="6:9" x14ac:dyDescent="0.25">
      <c r="F2157" s="67"/>
      <c r="G2157" s="67"/>
      <c r="H2157" s="67"/>
      <c r="I2157" s="67"/>
    </row>
    <row r="2158" spans="6:9" x14ac:dyDescent="0.25">
      <c r="F2158" s="67"/>
      <c r="G2158" s="67"/>
      <c r="H2158" s="67"/>
      <c r="I2158" s="67"/>
    </row>
    <row r="2159" spans="6:9" x14ac:dyDescent="0.25">
      <c r="F2159" s="67"/>
      <c r="G2159" s="67"/>
      <c r="H2159" s="67"/>
      <c r="I2159" s="67"/>
    </row>
    <row r="2160" spans="6:9" x14ac:dyDescent="0.25">
      <c r="F2160" s="67"/>
      <c r="G2160" s="67"/>
      <c r="H2160" s="67"/>
      <c r="I2160" s="67"/>
    </row>
    <row r="2161" spans="6:9" x14ac:dyDescent="0.25">
      <c r="F2161" s="67"/>
      <c r="G2161" s="67"/>
      <c r="H2161" s="67"/>
      <c r="I2161" s="67"/>
    </row>
    <row r="2162" spans="6:9" x14ac:dyDescent="0.25">
      <c r="F2162" s="67"/>
      <c r="G2162" s="67"/>
      <c r="H2162" s="67"/>
      <c r="I2162" s="67"/>
    </row>
    <row r="2163" spans="6:9" x14ac:dyDescent="0.25">
      <c r="F2163" s="67"/>
      <c r="G2163" s="67"/>
      <c r="H2163" s="67"/>
      <c r="I2163" s="67"/>
    </row>
    <row r="2164" spans="6:9" x14ac:dyDescent="0.25">
      <c r="F2164" s="67"/>
      <c r="G2164" s="67"/>
      <c r="H2164" s="67"/>
      <c r="I2164" s="67"/>
    </row>
    <row r="2165" spans="6:9" x14ac:dyDescent="0.25">
      <c r="F2165" s="67"/>
      <c r="G2165" s="67"/>
      <c r="H2165" s="67"/>
      <c r="I2165" s="67"/>
    </row>
    <row r="2166" spans="6:9" x14ac:dyDescent="0.25">
      <c r="F2166" s="67"/>
      <c r="G2166" s="67"/>
      <c r="H2166" s="67"/>
      <c r="I2166" s="67"/>
    </row>
    <row r="2167" spans="6:9" x14ac:dyDescent="0.25">
      <c r="F2167" s="67"/>
      <c r="G2167" s="67"/>
      <c r="H2167" s="67"/>
      <c r="I2167" s="67"/>
    </row>
    <row r="2168" spans="6:9" x14ac:dyDescent="0.25">
      <c r="F2168" s="67"/>
      <c r="G2168" s="67"/>
      <c r="H2168" s="67"/>
      <c r="I2168" s="67"/>
    </row>
    <row r="2169" spans="6:9" x14ac:dyDescent="0.25">
      <c r="F2169" s="67"/>
      <c r="G2169" s="67"/>
      <c r="H2169" s="67"/>
      <c r="I2169" s="67"/>
    </row>
    <row r="2170" spans="6:9" x14ac:dyDescent="0.25">
      <c r="F2170" s="67"/>
      <c r="G2170" s="67"/>
      <c r="H2170" s="67"/>
      <c r="I2170" s="67"/>
    </row>
    <row r="2171" spans="6:9" x14ac:dyDescent="0.25">
      <c r="F2171" s="67"/>
      <c r="G2171" s="67"/>
      <c r="H2171" s="67"/>
      <c r="I2171" s="67"/>
    </row>
    <row r="2172" spans="6:9" x14ac:dyDescent="0.25">
      <c r="F2172" s="67"/>
      <c r="G2172" s="67"/>
      <c r="H2172" s="67"/>
      <c r="I2172" s="67"/>
    </row>
    <row r="2173" spans="6:9" x14ac:dyDescent="0.25">
      <c r="F2173" s="67"/>
      <c r="G2173" s="67"/>
      <c r="H2173" s="67"/>
      <c r="I2173" s="67"/>
    </row>
    <row r="2174" spans="6:9" x14ac:dyDescent="0.25">
      <c r="F2174" s="67"/>
      <c r="G2174" s="67"/>
      <c r="H2174" s="67"/>
      <c r="I2174" s="67"/>
    </row>
    <row r="2175" spans="6:9" x14ac:dyDescent="0.25">
      <c r="F2175" s="67"/>
      <c r="G2175" s="67"/>
      <c r="H2175" s="67"/>
      <c r="I2175" s="67"/>
    </row>
    <row r="2176" spans="6:9" x14ac:dyDescent="0.25">
      <c r="F2176" s="67"/>
      <c r="G2176" s="67"/>
      <c r="H2176" s="67"/>
      <c r="I2176" s="67"/>
    </row>
    <row r="2177" spans="6:9" x14ac:dyDescent="0.25">
      <c r="F2177" s="67"/>
      <c r="G2177" s="67"/>
      <c r="H2177" s="67"/>
      <c r="I2177" s="67"/>
    </row>
    <row r="2178" spans="6:9" x14ac:dyDescent="0.25">
      <c r="F2178" s="67"/>
      <c r="G2178" s="67"/>
      <c r="H2178" s="67"/>
      <c r="I2178" s="67"/>
    </row>
    <row r="2179" spans="6:9" x14ac:dyDescent="0.25">
      <c r="F2179" s="67"/>
      <c r="G2179" s="67"/>
      <c r="H2179" s="67"/>
      <c r="I2179" s="67"/>
    </row>
    <row r="2180" spans="6:9" x14ac:dyDescent="0.25">
      <c r="F2180" s="67"/>
      <c r="G2180" s="67"/>
      <c r="H2180" s="67"/>
      <c r="I2180" s="67"/>
    </row>
    <row r="2181" spans="6:9" x14ac:dyDescent="0.25">
      <c r="F2181" s="67"/>
      <c r="G2181" s="67"/>
      <c r="H2181" s="67"/>
      <c r="I2181" s="67"/>
    </row>
    <row r="2182" spans="6:9" x14ac:dyDescent="0.25">
      <c r="F2182" s="67"/>
      <c r="G2182" s="67"/>
      <c r="H2182" s="67"/>
      <c r="I2182" s="67"/>
    </row>
    <row r="2183" spans="6:9" x14ac:dyDescent="0.25">
      <c r="F2183" s="67"/>
      <c r="G2183" s="67"/>
      <c r="H2183" s="67"/>
      <c r="I2183" s="67"/>
    </row>
    <row r="2184" spans="6:9" x14ac:dyDescent="0.25">
      <c r="F2184" s="67"/>
      <c r="G2184" s="67"/>
      <c r="H2184" s="67"/>
      <c r="I2184" s="67"/>
    </row>
    <row r="2185" spans="6:9" x14ac:dyDescent="0.25">
      <c r="F2185" s="67"/>
      <c r="G2185" s="67"/>
      <c r="H2185" s="67"/>
      <c r="I2185" s="67"/>
    </row>
    <row r="2186" spans="6:9" x14ac:dyDescent="0.25">
      <c r="F2186" s="67"/>
      <c r="G2186" s="67"/>
      <c r="H2186" s="67"/>
      <c r="I2186" s="67"/>
    </row>
    <row r="2187" spans="6:9" x14ac:dyDescent="0.25">
      <c r="F2187" s="67"/>
      <c r="G2187" s="67"/>
      <c r="H2187" s="67"/>
      <c r="I2187" s="67"/>
    </row>
    <row r="2188" spans="6:9" x14ac:dyDescent="0.25">
      <c r="F2188" s="67"/>
      <c r="G2188" s="67"/>
      <c r="H2188" s="67"/>
      <c r="I2188" s="67"/>
    </row>
    <row r="2189" spans="6:9" x14ac:dyDescent="0.25">
      <c r="F2189" s="67"/>
      <c r="G2189" s="67"/>
      <c r="H2189" s="67"/>
      <c r="I2189" s="67"/>
    </row>
    <row r="2190" spans="6:9" x14ac:dyDescent="0.25">
      <c r="F2190" s="67"/>
      <c r="G2190" s="67"/>
      <c r="H2190" s="67"/>
      <c r="I2190" s="67"/>
    </row>
    <row r="2191" spans="6:9" x14ac:dyDescent="0.25">
      <c r="F2191" s="67"/>
      <c r="G2191" s="67"/>
      <c r="H2191" s="67"/>
      <c r="I2191" s="67"/>
    </row>
    <row r="2192" spans="6:9" x14ac:dyDescent="0.25">
      <c r="F2192" s="67"/>
      <c r="G2192" s="67"/>
      <c r="H2192" s="67"/>
      <c r="I2192" s="67"/>
    </row>
    <row r="2193" spans="6:9" x14ac:dyDescent="0.25">
      <c r="F2193" s="67"/>
      <c r="G2193" s="67"/>
      <c r="H2193" s="67"/>
      <c r="I2193" s="67"/>
    </row>
    <row r="2194" spans="6:9" x14ac:dyDescent="0.25">
      <c r="F2194" s="67"/>
      <c r="G2194" s="67"/>
      <c r="H2194" s="67"/>
      <c r="I2194" s="67"/>
    </row>
    <row r="2195" spans="6:9" x14ac:dyDescent="0.25">
      <c r="F2195" s="67"/>
      <c r="G2195" s="67"/>
      <c r="H2195" s="67"/>
      <c r="I2195" s="67"/>
    </row>
    <row r="2196" spans="6:9" x14ac:dyDescent="0.25">
      <c r="F2196" s="67"/>
      <c r="G2196" s="67"/>
      <c r="H2196" s="67"/>
      <c r="I2196" s="67"/>
    </row>
    <row r="2197" spans="6:9" x14ac:dyDescent="0.25">
      <c r="F2197" s="67"/>
      <c r="G2197" s="67"/>
      <c r="H2197" s="67"/>
      <c r="I2197" s="67"/>
    </row>
    <row r="2198" spans="6:9" x14ac:dyDescent="0.25">
      <c r="F2198" s="67"/>
      <c r="G2198" s="67"/>
      <c r="H2198" s="67"/>
      <c r="I2198" s="67"/>
    </row>
    <row r="2199" spans="6:9" x14ac:dyDescent="0.25">
      <c r="F2199" s="67"/>
      <c r="G2199" s="67"/>
      <c r="H2199" s="67"/>
      <c r="I2199" s="67"/>
    </row>
    <row r="2200" spans="6:9" x14ac:dyDescent="0.25">
      <c r="F2200" s="67"/>
      <c r="G2200" s="67"/>
      <c r="H2200" s="67"/>
      <c r="I2200" s="67"/>
    </row>
    <row r="2201" spans="6:9" x14ac:dyDescent="0.25">
      <c r="F2201" s="67"/>
      <c r="G2201" s="67"/>
      <c r="H2201" s="67"/>
      <c r="I2201" s="67"/>
    </row>
    <row r="2202" spans="6:9" x14ac:dyDescent="0.25">
      <c r="F2202" s="67"/>
      <c r="G2202" s="67"/>
      <c r="H2202" s="67"/>
      <c r="I2202" s="67"/>
    </row>
    <row r="2203" spans="6:9" x14ac:dyDescent="0.25">
      <c r="F2203" s="67"/>
      <c r="G2203" s="67"/>
      <c r="H2203" s="67"/>
      <c r="I2203" s="67"/>
    </row>
    <row r="2204" spans="6:9" x14ac:dyDescent="0.25">
      <c r="F2204" s="67"/>
      <c r="G2204" s="67"/>
      <c r="H2204" s="67"/>
      <c r="I2204" s="67"/>
    </row>
    <row r="2205" spans="6:9" x14ac:dyDescent="0.25">
      <c r="F2205" s="67"/>
      <c r="G2205" s="67"/>
      <c r="H2205" s="67"/>
      <c r="I2205" s="67"/>
    </row>
    <row r="2206" spans="6:9" x14ac:dyDescent="0.25">
      <c r="F2206" s="67"/>
      <c r="G2206" s="67"/>
      <c r="H2206" s="67"/>
      <c r="I2206" s="67"/>
    </row>
    <row r="2207" spans="6:9" x14ac:dyDescent="0.25">
      <c r="F2207" s="67"/>
      <c r="G2207" s="67"/>
      <c r="H2207" s="67"/>
      <c r="I2207" s="67"/>
    </row>
    <row r="2208" spans="6:9" x14ac:dyDescent="0.25">
      <c r="F2208" s="67"/>
      <c r="G2208" s="67"/>
      <c r="H2208" s="67"/>
      <c r="I2208" s="67"/>
    </row>
    <row r="2209" spans="6:9" x14ac:dyDescent="0.25">
      <c r="F2209" s="67"/>
      <c r="G2209" s="67"/>
      <c r="H2209" s="67"/>
      <c r="I2209" s="67"/>
    </row>
    <row r="2210" spans="6:9" x14ac:dyDescent="0.25">
      <c r="F2210" s="67"/>
      <c r="G2210" s="67"/>
      <c r="H2210" s="67"/>
      <c r="I2210" s="67"/>
    </row>
    <row r="2211" spans="6:9" x14ac:dyDescent="0.25">
      <c r="F2211" s="67"/>
      <c r="G2211" s="67"/>
      <c r="H2211" s="67"/>
      <c r="I2211" s="67"/>
    </row>
    <row r="2212" spans="6:9" x14ac:dyDescent="0.25">
      <c r="F2212" s="67"/>
      <c r="G2212" s="67"/>
      <c r="H2212" s="67"/>
      <c r="I2212" s="67"/>
    </row>
    <row r="2213" spans="6:9" x14ac:dyDescent="0.25">
      <c r="F2213" s="67"/>
      <c r="G2213" s="67"/>
      <c r="H2213" s="67"/>
      <c r="I2213" s="67"/>
    </row>
    <row r="2214" spans="6:9" x14ac:dyDescent="0.25">
      <c r="F2214" s="67"/>
      <c r="G2214" s="67"/>
      <c r="H2214" s="67"/>
      <c r="I2214" s="67"/>
    </row>
    <row r="2215" spans="6:9" x14ac:dyDescent="0.25">
      <c r="F2215" s="67"/>
      <c r="G2215" s="67"/>
      <c r="H2215" s="67"/>
      <c r="I2215" s="67"/>
    </row>
    <row r="2216" spans="6:9" x14ac:dyDescent="0.25">
      <c r="F2216" s="67"/>
      <c r="G2216" s="67"/>
      <c r="H2216" s="67"/>
      <c r="I2216" s="67"/>
    </row>
    <row r="2217" spans="6:9" x14ac:dyDescent="0.25">
      <c r="F2217" s="67"/>
      <c r="G2217" s="67"/>
      <c r="H2217" s="67"/>
      <c r="I2217" s="67"/>
    </row>
    <row r="2218" spans="6:9" x14ac:dyDescent="0.25">
      <c r="F2218" s="67"/>
      <c r="G2218" s="67"/>
      <c r="H2218" s="67"/>
      <c r="I2218" s="67"/>
    </row>
    <row r="2219" spans="6:9" x14ac:dyDescent="0.25">
      <c r="F2219" s="67"/>
      <c r="G2219" s="67"/>
      <c r="H2219" s="67"/>
      <c r="I2219" s="67"/>
    </row>
    <row r="2220" spans="6:9" x14ac:dyDescent="0.25">
      <c r="F2220" s="67"/>
      <c r="G2220" s="67"/>
      <c r="H2220" s="67"/>
      <c r="I2220" s="67"/>
    </row>
    <row r="2221" spans="6:9" x14ac:dyDescent="0.25">
      <c r="F2221" s="67"/>
      <c r="G2221" s="67"/>
      <c r="H2221" s="67"/>
      <c r="I2221" s="67"/>
    </row>
    <row r="2222" spans="6:9" x14ac:dyDescent="0.25">
      <c r="F2222" s="67"/>
      <c r="G2222" s="67"/>
      <c r="H2222" s="67"/>
      <c r="I2222" s="67"/>
    </row>
    <row r="2223" spans="6:9" x14ac:dyDescent="0.25">
      <c r="F2223" s="67"/>
      <c r="G2223" s="67"/>
      <c r="H2223" s="67"/>
      <c r="I2223" s="67"/>
    </row>
    <row r="2224" spans="6:9" x14ac:dyDescent="0.25">
      <c r="F2224" s="67"/>
      <c r="G2224" s="67"/>
      <c r="H2224" s="67"/>
      <c r="I2224" s="67"/>
    </row>
    <row r="2225" spans="6:9" x14ac:dyDescent="0.25">
      <c r="F2225" s="67"/>
      <c r="G2225" s="67"/>
      <c r="H2225" s="67"/>
      <c r="I2225" s="67"/>
    </row>
    <row r="2226" spans="6:9" x14ac:dyDescent="0.25">
      <c r="F2226" s="67"/>
      <c r="G2226" s="67"/>
      <c r="H2226" s="67"/>
      <c r="I2226" s="67"/>
    </row>
    <row r="2227" spans="6:9" x14ac:dyDescent="0.25">
      <c r="F2227" s="67"/>
      <c r="G2227" s="67"/>
      <c r="H2227" s="67"/>
      <c r="I2227" s="67"/>
    </row>
    <row r="2228" spans="6:9" x14ac:dyDescent="0.25">
      <c r="F2228" s="67"/>
      <c r="G2228" s="67"/>
      <c r="H2228" s="67"/>
      <c r="I2228" s="67"/>
    </row>
    <row r="2229" spans="6:9" x14ac:dyDescent="0.25">
      <c r="F2229" s="67"/>
      <c r="G2229" s="67"/>
      <c r="H2229" s="67"/>
      <c r="I2229" s="67"/>
    </row>
    <row r="2230" spans="6:9" x14ac:dyDescent="0.25">
      <c r="F2230" s="67"/>
      <c r="G2230" s="67"/>
      <c r="H2230" s="67"/>
      <c r="I2230" s="67"/>
    </row>
    <row r="2231" spans="6:9" x14ac:dyDescent="0.25">
      <c r="F2231" s="67"/>
      <c r="G2231" s="67"/>
      <c r="H2231" s="67"/>
      <c r="I2231" s="67"/>
    </row>
    <row r="2232" spans="6:9" x14ac:dyDescent="0.25">
      <c r="F2232" s="67"/>
      <c r="G2232" s="67"/>
      <c r="H2232" s="67"/>
      <c r="I2232" s="67"/>
    </row>
    <row r="2233" spans="6:9" x14ac:dyDescent="0.25">
      <c r="F2233" s="67"/>
      <c r="G2233" s="67"/>
      <c r="H2233" s="67"/>
      <c r="I2233" s="67"/>
    </row>
    <row r="2234" spans="6:9" x14ac:dyDescent="0.25">
      <c r="F2234" s="67"/>
      <c r="G2234" s="67"/>
      <c r="H2234" s="67"/>
      <c r="I2234" s="67"/>
    </row>
    <row r="2235" spans="6:9" x14ac:dyDescent="0.25">
      <c r="F2235" s="67"/>
      <c r="G2235" s="67"/>
      <c r="H2235" s="67"/>
      <c r="I2235" s="67"/>
    </row>
    <row r="2236" spans="6:9" x14ac:dyDescent="0.25">
      <c r="F2236" s="67"/>
      <c r="G2236" s="67"/>
      <c r="H2236" s="67"/>
      <c r="I2236" s="67"/>
    </row>
    <row r="2237" spans="6:9" x14ac:dyDescent="0.25">
      <c r="F2237" s="67"/>
      <c r="G2237" s="67"/>
      <c r="H2237" s="67"/>
      <c r="I2237" s="67"/>
    </row>
    <row r="2238" spans="6:9" x14ac:dyDescent="0.25">
      <c r="F2238" s="67"/>
      <c r="G2238" s="67"/>
      <c r="H2238" s="67"/>
      <c r="I2238" s="67"/>
    </row>
    <row r="2239" spans="6:9" x14ac:dyDescent="0.25">
      <c r="F2239" s="67"/>
      <c r="G2239" s="67"/>
      <c r="H2239" s="67"/>
      <c r="I2239" s="67"/>
    </row>
    <row r="2240" spans="6:9" x14ac:dyDescent="0.25">
      <c r="F2240" s="67"/>
      <c r="G2240" s="67"/>
      <c r="H2240" s="67"/>
      <c r="I2240" s="67"/>
    </row>
    <row r="2241" spans="6:9" x14ac:dyDescent="0.25">
      <c r="F2241" s="67"/>
      <c r="G2241" s="67"/>
      <c r="H2241" s="67"/>
      <c r="I2241" s="67"/>
    </row>
    <row r="2242" spans="6:9" x14ac:dyDescent="0.25">
      <c r="F2242" s="67"/>
      <c r="G2242" s="67"/>
      <c r="H2242" s="67"/>
      <c r="I2242" s="67"/>
    </row>
    <row r="2243" spans="6:9" x14ac:dyDescent="0.25">
      <c r="F2243" s="67"/>
      <c r="G2243" s="67"/>
      <c r="H2243" s="67"/>
      <c r="I2243" s="67"/>
    </row>
    <row r="2244" spans="6:9" x14ac:dyDescent="0.25">
      <c r="F2244" s="67"/>
      <c r="G2244" s="67"/>
      <c r="H2244" s="67"/>
      <c r="I2244" s="67"/>
    </row>
    <row r="2245" spans="6:9" x14ac:dyDescent="0.25">
      <c r="F2245" s="67"/>
      <c r="G2245" s="67"/>
      <c r="H2245" s="67"/>
      <c r="I2245" s="67"/>
    </row>
    <row r="2246" spans="6:9" x14ac:dyDescent="0.25">
      <c r="F2246" s="67"/>
      <c r="G2246" s="67"/>
      <c r="H2246" s="67"/>
      <c r="I2246" s="67"/>
    </row>
    <row r="2247" spans="6:9" x14ac:dyDescent="0.25">
      <c r="F2247" s="67"/>
      <c r="G2247" s="67"/>
      <c r="H2247" s="67"/>
      <c r="I2247" s="67"/>
    </row>
    <row r="2248" spans="6:9" x14ac:dyDescent="0.25">
      <c r="F2248" s="67"/>
      <c r="G2248" s="67"/>
      <c r="H2248" s="67"/>
      <c r="I2248" s="67"/>
    </row>
    <row r="2249" spans="6:9" x14ac:dyDescent="0.25">
      <c r="F2249" s="67"/>
      <c r="G2249" s="67"/>
      <c r="H2249" s="67"/>
      <c r="I2249" s="67"/>
    </row>
    <row r="2250" spans="6:9" x14ac:dyDescent="0.25">
      <c r="F2250" s="67"/>
      <c r="G2250" s="67"/>
      <c r="H2250" s="67"/>
      <c r="I2250" s="67"/>
    </row>
    <row r="2251" spans="6:9" x14ac:dyDescent="0.25">
      <c r="F2251" s="67"/>
      <c r="G2251" s="67"/>
      <c r="H2251" s="67"/>
      <c r="I2251" s="67"/>
    </row>
    <row r="2252" spans="6:9" x14ac:dyDescent="0.25">
      <c r="F2252" s="67"/>
      <c r="G2252" s="67"/>
      <c r="H2252" s="67"/>
      <c r="I2252" s="67"/>
    </row>
    <row r="2253" spans="6:9" x14ac:dyDescent="0.25">
      <c r="F2253" s="67"/>
      <c r="G2253" s="67"/>
      <c r="H2253" s="67"/>
      <c r="I2253" s="67"/>
    </row>
    <row r="2254" spans="6:9" x14ac:dyDescent="0.25">
      <c r="F2254" s="67"/>
      <c r="G2254" s="67"/>
      <c r="H2254" s="67"/>
      <c r="I2254" s="67"/>
    </row>
    <row r="2255" spans="6:9" x14ac:dyDescent="0.25">
      <c r="F2255" s="67"/>
      <c r="G2255" s="67"/>
      <c r="H2255" s="67"/>
      <c r="I2255" s="67"/>
    </row>
    <row r="2256" spans="6:9" x14ac:dyDescent="0.25">
      <c r="F2256" s="67"/>
      <c r="G2256" s="67"/>
      <c r="H2256" s="67"/>
      <c r="I2256" s="67"/>
    </row>
    <row r="2257" spans="6:9" x14ac:dyDescent="0.25">
      <c r="F2257" s="67"/>
      <c r="G2257" s="67"/>
      <c r="H2257" s="67"/>
      <c r="I2257" s="67"/>
    </row>
    <row r="2258" spans="6:9" x14ac:dyDescent="0.25">
      <c r="F2258" s="67"/>
      <c r="G2258" s="67"/>
      <c r="H2258" s="67"/>
      <c r="I2258" s="67"/>
    </row>
    <row r="2259" spans="6:9" x14ac:dyDescent="0.25">
      <c r="F2259" s="67"/>
      <c r="G2259" s="67"/>
      <c r="H2259" s="67"/>
      <c r="I2259" s="67"/>
    </row>
    <row r="2260" spans="6:9" x14ac:dyDescent="0.25">
      <c r="F2260" s="67"/>
      <c r="G2260" s="67"/>
      <c r="H2260" s="67"/>
      <c r="I2260" s="67"/>
    </row>
    <row r="2261" spans="6:9" x14ac:dyDescent="0.25">
      <c r="F2261" s="67"/>
      <c r="G2261" s="67"/>
      <c r="H2261" s="67"/>
      <c r="I2261" s="67"/>
    </row>
    <row r="2262" spans="6:9" x14ac:dyDescent="0.25">
      <c r="F2262" s="67"/>
      <c r="G2262" s="67"/>
      <c r="H2262" s="67"/>
      <c r="I2262" s="67"/>
    </row>
    <row r="2263" spans="6:9" x14ac:dyDescent="0.25">
      <c r="F2263" s="67"/>
      <c r="G2263" s="67"/>
      <c r="H2263" s="67"/>
      <c r="I2263" s="67"/>
    </row>
    <row r="2264" spans="6:9" x14ac:dyDescent="0.25">
      <c r="F2264" s="67"/>
      <c r="G2264" s="67"/>
      <c r="H2264" s="67"/>
      <c r="I2264" s="67"/>
    </row>
    <row r="2265" spans="6:9" x14ac:dyDescent="0.25">
      <c r="F2265" s="67"/>
      <c r="G2265" s="67"/>
      <c r="H2265" s="67"/>
      <c r="I2265" s="67"/>
    </row>
    <row r="2266" spans="6:9" x14ac:dyDescent="0.25">
      <c r="F2266" s="67"/>
      <c r="G2266" s="67"/>
      <c r="H2266" s="67"/>
      <c r="I2266" s="67"/>
    </row>
    <row r="2267" spans="6:9" x14ac:dyDescent="0.25">
      <c r="F2267" s="67"/>
      <c r="G2267" s="67"/>
      <c r="H2267" s="67"/>
      <c r="I2267" s="67"/>
    </row>
    <row r="2268" spans="6:9" x14ac:dyDescent="0.25">
      <c r="F2268" s="67"/>
      <c r="G2268" s="67"/>
      <c r="H2268" s="67"/>
      <c r="I2268" s="67"/>
    </row>
    <row r="2269" spans="6:9" x14ac:dyDescent="0.25">
      <c r="F2269" s="67"/>
      <c r="G2269" s="67"/>
      <c r="H2269" s="67"/>
      <c r="I2269" s="67"/>
    </row>
    <row r="2270" spans="6:9" x14ac:dyDescent="0.25">
      <c r="F2270" s="67"/>
      <c r="G2270" s="67"/>
      <c r="H2270" s="67"/>
      <c r="I2270" s="67"/>
    </row>
    <row r="2271" spans="6:9" x14ac:dyDescent="0.25">
      <c r="F2271" s="67"/>
      <c r="G2271" s="67"/>
      <c r="H2271" s="67"/>
      <c r="I2271" s="67"/>
    </row>
    <row r="2272" spans="6:9" x14ac:dyDescent="0.25">
      <c r="F2272" s="67"/>
      <c r="G2272" s="67"/>
      <c r="H2272" s="67"/>
      <c r="I2272" s="67"/>
    </row>
    <row r="2273" spans="6:9" x14ac:dyDescent="0.25">
      <c r="F2273" s="67"/>
      <c r="G2273" s="67"/>
      <c r="H2273" s="67"/>
      <c r="I2273" s="67"/>
    </row>
    <row r="2274" spans="6:9" x14ac:dyDescent="0.25">
      <c r="F2274" s="67"/>
      <c r="G2274" s="67"/>
      <c r="H2274" s="67"/>
      <c r="I2274" s="67"/>
    </row>
    <row r="2275" spans="6:9" x14ac:dyDescent="0.25">
      <c r="F2275" s="67"/>
      <c r="G2275" s="67"/>
      <c r="H2275" s="67"/>
      <c r="I2275" s="67"/>
    </row>
    <row r="2276" spans="6:9" x14ac:dyDescent="0.25">
      <c r="F2276" s="67"/>
      <c r="G2276" s="67"/>
      <c r="H2276" s="67"/>
      <c r="I2276" s="67"/>
    </row>
    <row r="2277" spans="6:9" x14ac:dyDescent="0.25">
      <c r="F2277" s="67"/>
      <c r="G2277" s="67"/>
      <c r="H2277" s="67"/>
      <c r="I2277" s="67"/>
    </row>
    <row r="2278" spans="6:9" x14ac:dyDescent="0.25">
      <c r="F2278" s="67"/>
      <c r="G2278" s="67"/>
      <c r="H2278" s="67"/>
      <c r="I2278" s="67"/>
    </row>
    <row r="2279" spans="6:9" x14ac:dyDescent="0.25">
      <c r="F2279" s="67"/>
      <c r="G2279" s="67"/>
      <c r="H2279" s="67"/>
      <c r="I2279" s="67"/>
    </row>
    <row r="2280" spans="6:9" x14ac:dyDescent="0.25">
      <c r="F2280" s="67"/>
      <c r="G2280" s="67"/>
      <c r="H2280" s="67"/>
      <c r="I2280" s="67"/>
    </row>
    <row r="2281" spans="6:9" x14ac:dyDescent="0.25">
      <c r="F2281" s="67"/>
      <c r="G2281" s="67"/>
      <c r="H2281" s="67"/>
      <c r="I2281" s="67"/>
    </row>
    <row r="2282" spans="6:9" x14ac:dyDescent="0.25">
      <c r="F2282" s="67"/>
      <c r="G2282" s="67"/>
      <c r="H2282" s="67"/>
      <c r="I2282" s="67"/>
    </row>
    <row r="2283" spans="6:9" x14ac:dyDescent="0.25">
      <c r="F2283" s="67"/>
      <c r="G2283" s="67"/>
      <c r="H2283" s="67"/>
      <c r="I2283" s="67"/>
    </row>
    <row r="2284" spans="6:9" x14ac:dyDescent="0.25">
      <c r="F2284" s="67"/>
      <c r="G2284" s="67"/>
      <c r="H2284" s="67"/>
      <c r="I2284" s="67"/>
    </row>
    <row r="2285" spans="6:9" x14ac:dyDescent="0.25">
      <c r="F2285" s="67"/>
      <c r="G2285" s="67"/>
      <c r="H2285" s="67"/>
      <c r="I2285" s="67"/>
    </row>
    <row r="2286" spans="6:9" x14ac:dyDescent="0.25">
      <c r="F2286" s="67"/>
      <c r="G2286" s="67"/>
      <c r="H2286" s="67"/>
      <c r="I2286" s="67"/>
    </row>
    <row r="2287" spans="6:9" x14ac:dyDescent="0.25">
      <c r="F2287" s="67"/>
      <c r="G2287" s="67"/>
      <c r="H2287" s="67"/>
      <c r="I2287" s="67"/>
    </row>
    <row r="2288" spans="6:9" x14ac:dyDescent="0.25">
      <c r="F2288" s="67"/>
      <c r="G2288" s="67"/>
      <c r="H2288" s="67"/>
      <c r="I2288" s="67"/>
    </row>
    <row r="2289" spans="6:9" x14ac:dyDescent="0.25">
      <c r="F2289" s="67"/>
      <c r="G2289" s="67"/>
      <c r="H2289" s="67"/>
      <c r="I2289" s="67"/>
    </row>
    <row r="2290" spans="6:9" x14ac:dyDescent="0.25">
      <c r="F2290" s="67"/>
      <c r="G2290" s="67"/>
      <c r="H2290" s="67"/>
      <c r="I2290" s="67"/>
    </row>
    <row r="2291" spans="6:9" x14ac:dyDescent="0.25">
      <c r="F2291" s="67"/>
      <c r="G2291" s="67"/>
      <c r="H2291" s="67"/>
      <c r="I2291" s="67"/>
    </row>
    <row r="2292" spans="6:9" x14ac:dyDescent="0.25">
      <c r="F2292" s="67"/>
      <c r="G2292" s="67"/>
      <c r="H2292" s="67"/>
      <c r="I2292" s="67"/>
    </row>
    <row r="2293" spans="6:9" x14ac:dyDescent="0.25">
      <c r="F2293" s="67"/>
      <c r="G2293" s="67"/>
      <c r="H2293" s="67"/>
      <c r="I2293" s="67"/>
    </row>
    <row r="2294" spans="6:9" x14ac:dyDescent="0.25">
      <c r="F2294" s="67"/>
      <c r="G2294" s="67"/>
      <c r="H2294" s="67"/>
      <c r="I2294" s="67"/>
    </row>
    <row r="2295" spans="6:9" x14ac:dyDescent="0.25">
      <c r="F2295" s="67"/>
      <c r="G2295" s="67"/>
      <c r="H2295" s="67"/>
      <c r="I2295" s="67"/>
    </row>
    <row r="2296" spans="6:9" x14ac:dyDescent="0.25">
      <c r="F2296" s="67"/>
      <c r="G2296" s="67"/>
      <c r="H2296" s="67"/>
      <c r="I2296" s="67"/>
    </row>
    <row r="2297" spans="6:9" x14ac:dyDescent="0.25">
      <c r="F2297" s="67"/>
      <c r="G2297" s="67"/>
      <c r="H2297" s="67"/>
      <c r="I2297" s="67"/>
    </row>
    <row r="2298" spans="6:9" x14ac:dyDescent="0.25">
      <c r="F2298" s="67"/>
      <c r="G2298" s="67"/>
      <c r="H2298" s="67"/>
      <c r="I2298" s="67"/>
    </row>
    <row r="2299" spans="6:9" x14ac:dyDescent="0.25">
      <c r="F2299" s="67"/>
      <c r="G2299" s="67"/>
      <c r="H2299" s="67"/>
      <c r="I2299" s="67"/>
    </row>
    <row r="2300" spans="6:9" x14ac:dyDescent="0.25">
      <c r="F2300" s="67"/>
      <c r="G2300" s="67"/>
      <c r="H2300" s="67"/>
      <c r="I2300" s="67"/>
    </row>
    <row r="2301" spans="6:9" x14ac:dyDescent="0.25">
      <c r="F2301" s="67"/>
      <c r="G2301" s="67"/>
      <c r="H2301" s="67"/>
      <c r="I2301" s="67"/>
    </row>
    <row r="2302" spans="6:9" x14ac:dyDescent="0.25">
      <c r="F2302" s="67"/>
      <c r="G2302" s="67"/>
      <c r="H2302" s="67"/>
      <c r="I2302" s="67"/>
    </row>
    <row r="2303" spans="6:9" x14ac:dyDescent="0.25">
      <c r="F2303" s="67"/>
      <c r="G2303" s="67"/>
      <c r="H2303" s="67"/>
      <c r="I2303" s="67"/>
    </row>
    <row r="2304" spans="6:9" x14ac:dyDescent="0.25">
      <c r="F2304" s="67"/>
      <c r="G2304" s="67"/>
      <c r="H2304" s="67"/>
      <c r="I2304" s="67"/>
    </row>
    <row r="2305" spans="6:9" x14ac:dyDescent="0.25">
      <c r="F2305" s="67"/>
      <c r="G2305" s="67"/>
      <c r="H2305" s="67"/>
      <c r="I2305" s="67"/>
    </row>
    <row r="2306" spans="6:9" x14ac:dyDescent="0.25">
      <c r="F2306" s="67"/>
      <c r="G2306" s="67"/>
      <c r="H2306" s="67"/>
      <c r="I2306" s="67"/>
    </row>
    <row r="2307" spans="6:9" x14ac:dyDescent="0.25">
      <c r="F2307" s="67"/>
      <c r="G2307" s="67"/>
      <c r="H2307" s="67"/>
      <c r="I2307" s="67"/>
    </row>
    <row r="2308" spans="6:9" x14ac:dyDescent="0.25">
      <c r="F2308" s="67"/>
      <c r="G2308" s="67"/>
      <c r="H2308" s="67"/>
      <c r="I2308" s="67"/>
    </row>
    <row r="2309" spans="6:9" x14ac:dyDescent="0.25">
      <c r="F2309" s="67"/>
      <c r="G2309" s="67"/>
      <c r="H2309" s="67"/>
      <c r="I2309" s="67"/>
    </row>
    <row r="2310" spans="6:9" x14ac:dyDescent="0.25">
      <c r="F2310" s="67"/>
      <c r="G2310" s="67"/>
      <c r="H2310" s="67"/>
      <c r="I2310" s="67"/>
    </row>
    <row r="2311" spans="6:9" x14ac:dyDescent="0.25">
      <c r="F2311" s="67"/>
      <c r="G2311" s="67"/>
      <c r="H2311" s="67"/>
      <c r="I2311" s="67"/>
    </row>
    <row r="2312" spans="6:9" x14ac:dyDescent="0.25">
      <c r="F2312" s="67"/>
      <c r="G2312" s="67"/>
      <c r="H2312" s="67"/>
      <c r="I2312" s="67"/>
    </row>
    <row r="2313" spans="6:9" x14ac:dyDescent="0.25">
      <c r="F2313" s="67"/>
      <c r="G2313" s="67"/>
      <c r="H2313" s="67"/>
      <c r="I2313" s="67"/>
    </row>
    <row r="2314" spans="6:9" x14ac:dyDescent="0.25">
      <c r="F2314" s="67"/>
      <c r="G2314" s="67"/>
      <c r="H2314" s="67"/>
      <c r="I2314" s="67"/>
    </row>
    <row r="2315" spans="6:9" x14ac:dyDescent="0.25">
      <c r="F2315" s="67"/>
      <c r="G2315" s="67"/>
      <c r="H2315" s="67"/>
      <c r="I2315" s="67"/>
    </row>
    <row r="2316" spans="6:9" x14ac:dyDescent="0.25">
      <c r="F2316" s="67"/>
      <c r="G2316" s="67"/>
      <c r="H2316" s="67"/>
      <c r="I2316" s="67"/>
    </row>
    <row r="2317" spans="6:9" x14ac:dyDescent="0.25">
      <c r="F2317" s="67"/>
      <c r="G2317" s="67"/>
      <c r="H2317" s="67"/>
      <c r="I2317" s="67"/>
    </row>
    <row r="2318" spans="6:9" x14ac:dyDescent="0.25">
      <c r="F2318" s="67"/>
      <c r="G2318" s="67"/>
      <c r="H2318" s="67"/>
      <c r="I2318" s="67"/>
    </row>
    <row r="2319" spans="6:9" x14ac:dyDescent="0.25">
      <c r="F2319" s="67"/>
      <c r="G2319" s="67"/>
      <c r="H2319" s="67"/>
      <c r="I2319" s="67"/>
    </row>
    <row r="2320" spans="6:9" x14ac:dyDescent="0.25">
      <c r="F2320" s="67"/>
      <c r="G2320" s="67"/>
      <c r="H2320" s="67"/>
      <c r="I2320" s="67"/>
    </row>
    <row r="2321" spans="6:9" x14ac:dyDescent="0.25">
      <c r="F2321" s="67"/>
      <c r="G2321" s="67"/>
      <c r="H2321" s="67"/>
      <c r="I2321" s="67"/>
    </row>
    <row r="2322" spans="6:9" x14ac:dyDescent="0.25">
      <c r="F2322" s="67"/>
      <c r="G2322" s="67"/>
      <c r="H2322" s="67"/>
      <c r="I2322" s="67"/>
    </row>
    <row r="2323" spans="6:9" x14ac:dyDescent="0.25">
      <c r="F2323" s="67"/>
      <c r="G2323" s="67"/>
      <c r="H2323" s="67"/>
      <c r="I2323" s="67"/>
    </row>
    <row r="2324" spans="6:9" x14ac:dyDescent="0.25">
      <c r="F2324" s="67"/>
      <c r="G2324" s="67"/>
      <c r="H2324" s="67"/>
      <c r="I2324" s="67"/>
    </row>
    <row r="2325" spans="6:9" x14ac:dyDescent="0.25">
      <c r="F2325" s="67"/>
      <c r="G2325" s="67"/>
      <c r="H2325" s="67"/>
      <c r="I2325" s="67"/>
    </row>
    <row r="2326" spans="6:9" x14ac:dyDescent="0.25">
      <c r="F2326" s="67"/>
      <c r="G2326" s="67"/>
      <c r="H2326" s="67"/>
      <c r="I2326" s="67"/>
    </row>
    <row r="2327" spans="6:9" x14ac:dyDescent="0.25">
      <c r="F2327" s="67"/>
      <c r="G2327" s="67"/>
      <c r="H2327" s="67"/>
      <c r="I2327" s="67"/>
    </row>
    <row r="2328" spans="6:9" x14ac:dyDescent="0.25">
      <c r="F2328" s="67"/>
      <c r="G2328" s="67"/>
      <c r="H2328" s="67"/>
      <c r="I2328" s="67"/>
    </row>
    <row r="2329" spans="6:9" x14ac:dyDescent="0.25">
      <c r="F2329" s="67"/>
      <c r="G2329" s="67"/>
      <c r="H2329" s="67"/>
      <c r="I2329" s="67"/>
    </row>
    <row r="2330" spans="6:9" x14ac:dyDescent="0.25">
      <c r="F2330" s="67"/>
      <c r="G2330" s="67"/>
      <c r="H2330" s="67"/>
      <c r="I2330" s="67"/>
    </row>
    <row r="2331" spans="6:9" x14ac:dyDescent="0.25">
      <c r="F2331" s="67"/>
      <c r="G2331" s="67"/>
      <c r="H2331" s="67"/>
      <c r="I2331" s="67"/>
    </row>
    <row r="2332" spans="6:9" x14ac:dyDescent="0.25">
      <c r="F2332" s="67"/>
      <c r="G2332" s="67"/>
      <c r="H2332" s="67"/>
      <c r="I2332" s="67"/>
    </row>
    <row r="2333" spans="6:9" x14ac:dyDescent="0.25">
      <c r="F2333" s="67"/>
      <c r="G2333" s="67"/>
      <c r="H2333" s="67"/>
      <c r="I2333" s="67"/>
    </row>
    <row r="2334" spans="6:9" x14ac:dyDescent="0.25">
      <c r="F2334" s="67"/>
      <c r="G2334" s="67"/>
      <c r="H2334" s="67"/>
      <c r="I2334" s="67"/>
    </row>
    <row r="2335" spans="6:9" x14ac:dyDescent="0.25">
      <c r="F2335" s="67"/>
      <c r="G2335" s="67"/>
      <c r="H2335" s="67"/>
      <c r="I2335" s="67"/>
    </row>
    <row r="2336" spans="6:9" x14ac:dyDescent="0.25">
      <c r="F2336" s="67"/>
      <c r="G2336" s="67"/>
      <c r="H2336" s="67"/>
      <c r="I2336" s="67"/>
    </row>
    <row r="2337" spans="6:9" x14ac:dyDescent="0.25">
      <c r="F2337" s="67"/>
      <c r="G2337" s="67"/>
      <c r="H2337" s="67"/>
      <c r="I2337" s="67"/>
    </row>
    <row r="2338" spans="6:9" x14ac:dyDescent="0.25">
      <c r="F2338" s="67"/>
      <c r="G2338" s="67"/>
      <c r="H2338" s="67"/>
      <c r="I2338" s="67"/>
    </row>
    <row r="2339" spans="6:9" x14ac:dyDescent="0.25">
      <c r="F2339" s="67"/>
      <c r="G2339" s="67"/>
      <c r="H2339" s="67"/>
      <c r="I2339" s="67"/>
    </row>
    <row r="2340" spans="6:9" x14ac:dyDescent="0.25">
      <c r="F2340" s="67"/>
      <c r="G2340" s="67"/>
      <c r="H2340" s="67"/>
      <c r="I2340" s="67"/>
    </row>
    <row r="2341" spans="6:9" x14ac:dyDescent="0.25">
      <c r="F2341" s="67"/>
      <c r="G2341" s="67"/>
      <c r="H2341" s="67"/>
      <c r="I2341" s="67"/>
    </row>
    <row r="2342" spans="6:9" x14ac:dyDescent="0.25">
      <c r="F2342" s="67"/>
      <c r="G2342" s="67"/>
      <c r="H2342" s="67"/>
      <c r="I2342" s="67"/>
    </row>
    <row r="2343" spans="6:9" x14ac:dyDescent="0.25">
      <c r="F2343" s="67"/>
      <c r="G2343" s="67"/>
      <c r="H2343" s="67"/>
      <c r="I2343" s="67"/>
    </row>
    <row r="2344" spans="6:9" x14ac:dyDescent="0.25">
      <c r="F2344" s="67"/>
      <c r="G2344" s="67"/>
      <c r="H2344" s="67"/>
      <c r="I2344" s="67"/>
    </row>
    <row r="2345" spans="6:9" x14ac:dyDescent="0.25">
      <c r="F2345" s="67"/>
      <c r="G2345" s="67"/>
      <c r="H2345" s="67"/>
      <c r="I2345" s="67"/>
    </row>
    <row r="2346" spans="6:9" x14ac:dyDescent="0.25">
      <c r="F2346" s="67"/>
      <c r="G2346" s="67"/>
      <c r="H2346" s="67"/>
      <c r="I2346" s="67"/>
    </row>
    <row r="2347" spans="6:9" x14ac:dyDescent="0.25">
      <c r="F2347" s="67"/>
      <c r="G2347" s="67"/>
      <c r="H2347" s="67"/>
      <c r="I2347" s="67"/>
    </row>
    <row r="2348" spans="6:9" x14ac:dyDescent="0.25">
      <c r="F2348" s="67"/>
      <c r="G2348" s="67"/>
      <c r="H2348" s="67"/>
      <c r="I2348" s="67"/>
    </row>
    <row r="2349" spans="6:9" x14ac:dyDescent="0.25">
      <c r="F2349" s="67"/>
      <c r="G2349" s="67"/>
      <c r="H2349" s="67"/>
      <c r="I2349" s="67"/>
    </row>
    <row r="2350" spans="6:9" x14ac:dyDescent="0.25">
      <c r="F2350" s="67"/>
      <c r="G2350" s="67"/>
      <c r="H2350" s="67"/>
      <c r="I2350" s="67"/>
    </row>
    <row r="2351" spans="6:9" x14ac:dyDescent="0.25">
      <c r="F2351" s="67"/>
      <c r="G2351" s="67"/>
      <c r="H2351" s="67"/>
      <c r="I2351" s="67"/>
    </row>
    <row r="2352" spans="6:9" x14ac:dyDescent="0.25">
      <c r="F2352" s="67"/>
      <c r="G2352" s="67"/>
      <c r="H2352" s="67"/>
      <c r="I2352" s="67"/>
    </row>
    <row r="2353" spans="6:9" x14ac:dyDescent="0.25">
      <c r="F2353" s="67"/>
      <c r="G2353" s="67"/>
      <c r="H2353" s="67"/>
      <c r="I2353" s="67"/>
    </row>
    <row r="2354" spans="6:9" x14ac:dyDescent="0.25">
      <c r="F2354" s="67"/>
      <c r="G2354" s="67"/>
      <c r="H2354" s="67"/>
      <c r="I2354" s="67"/>
    </row>
    <row r="2355" spans="6:9" x14ac:dyDescent="0.25">
      <c r="F2355" s="67"/>
      <c r="G2355" s="67"/>
      <c r="H2355" s="67"/>
      <c r="I2355" s="67"/>
    </row>
    <row r="2356" spans="6:9" x14ac:dyDescent="0.25">
      <c r="F2356" s="67"/>
      <c r="G2356" s="67"/>
      <c r="H2356" s="67"/>
      <c r="I2356" s="67"/>
    </row>
    <row r="2357" spans="6:9" x14ac:dyDescent="0.25">
      <c r="F2357" s="67"/>
      <c r="G2357" s="67"/>
      <c r="H2357" s="67"/>
      <c r="I2357" s="67"/>
    </row>
    <row r="2358" spans="6:9" x14ac:dyDescent="0.25">
      <c r="F2358" s="67"/>
      <c r="G2358" s="67"/>
      <c r="H2358" s="67"/>
      <c r="I2358" s="67"/>
    </row>
    <row r="2359" spans="6:9" x14ac:dyDescent="0.25">
      <c r="F2359" s="67"/>
      <c r="G2359" s="67"/>
      <c r="H2359" s="67"/>
      <c r="I2359" s="67"/>
    </row>
    <row r="2360" spans="6:9" x14ac:dyDescent="0.25">
      <c r="F2360" s="67"/>
      <c r="G2360" s="67"/>
      <c r="H2360" s="67"/>
      <c r="I2360" s="67"/>
    </row>
    <row r="2361" spans="6:9" x14ac:dyDescent="0.25">
      <c r="F2361" s="67"/>
      <c r="G2361" s="67"/>
      <c r="H2361" s="67"/>
      <c r="I2361" s="67"/>
    </row>
    <row r="2362" spans="6:9" x14ac:dyDescent="0.25">
      <c r="F2362" s="67"/>
      <c r="G2362" s="67"/>
      <c r="H2362" s="67"/>
      <c r="I2362" s="67"/>
    </row>
    <row r="2363" spans="6:9" x14ac:dyDescent="0.25">
      <c r="F2363" s="67"/>
      <c r="G2363" s="67"/>
      <c r="H2363" s="67"/>
      <c r="I2363" s="67"/>
    </row>
    <row r="2364" spans="6:9" x14ac:dyDescent="0.25">
      <c r="F2364" s="67"/>
      <c r="G2364" s="67"/>
      <c r="H2364" s="67"/>
      <c r="I2364" s="67"/>
    </row>
    <row r="2365" spans="6:9" x14ac:dyDescent="0.25">
      <c r="F2365" s="67"/>
      <c r="G2365" s="67"/>
      <c r="H2365" s="67"/>
      <c r="I2365" s="67"/>
    </row>
    <row r="2366" spans="6:9" x14ac:dyDescent="0.25">
      <c r="F2366" s="67"/>
      <c r="G2366" s="67"/>
      <c r="H2366" s="67"/>
      <c r="I2366" s="67"/>
    </row>
    <row r="2367" spans="6:9" x14ac:dyDescent="0.25">
      <c r="F2367" s="67"/>
      <c r="G2367" s="67"/>
      <c r="H2367" s="67"/>
      <c r="I2367" s="67"/>
    </row>
    <row r="2368" spans="6:9" x14ac:dyDescent="0.25">
      <c r="F2368" s="67"/>
      <c r="G2368" s="67"/>
      <c r="H2368" s="67"/>
      <c r="I2368" s="67"/>
    </row>
    <row r="2369" spans="6:9" x14ac:dyDescent="0.25">
      <c r="F2369" s="67"/>
      <c r="G2369" s="67"/>
      <c r="H2369" s="67"/>
      <c r="I2369" s="67"/>
    </row>
    <row r="2370" spans="6:9" x14ac:dyDescent="0.25">
      <c r="F2370" s="67"/>
      <c r="G2370" s="67"/>
      <c r="H2370" s="67"/>
      <c r="I2370" s="67"/>
    </row>
    <row r="2371" spans="6:9" x14ac:dyDescent="0.25">
      <c r="F2371" s="67"/>
      <c r="G2371" s="67"/>
      <c r="H2371" s="67"/>
      <c r="I2371" s="67"/>
    </row>
    <row r="2372" spans="6:9" x14ac:dyDescent="0.25">
      <c r="F2372" s="67"/>
      <c r="G2372" s="67"/>
      <c r="H2372" s="67"/>
      <c r="I2372" s="67"/>
    </row>
    <row r="2373" spans="6:9" x14ac:dyDescent="0.25">
      <c r="F2373" s="67"/>
      <c r="G2373" s="67"/>
      <c r="H2373" s="67"/>
      <c r="I2373" s="67"/>
    </row>
    <row r="2374" spans="6:9" x14ac:dyDescent="0.25">
      <c r="F2374" s="67"/>
      <c r="G2374" s="67"/>
      <c r="H2374" s="67"/>
      <c r="I2374" s="67"/>
    </row>
    <row r="2375" spans="6:9" x14ac:dyDescent="0.25">
      <c r="F2375" s="67"/>
      <c r="G2375" s="67"/>
      <c r="H2375" s="67"/>
      <c r="I2375" s="67"/>
    </row>
    <row r="2376" spans="6:9" x14ac:dyDescent="0.25">
      <c r="F2376" s="67"/>
      <c r="G2376" s="67"/>
      <c r="H2376" s="67"/>
      <c r="I2376" s="67"/>
    </row>
    <row r="2377" spans="6:9" x14ac:dyDescent="0.25">
      <c r="F2377" s="67"/>
      <c r="G2377" s="67"/>
      <c r="H2377" s="67"/>
      <c r="I2377" s="67"/>
    </row>
    <row r="2378" spans="6:9" x14ac:dyDescent="0.25">
      <c r="F2378" s="67"/>
      <c r="G2378" s="67"/>
      <c r="H2378" s="67"/>
      <c r="I2378" s="67"/>
    </row>
    <row r="2379" spans="6:9" x14ac:dyDescent="0.25">
      <c r="F2379" s="67"/>
      <c r="G2379" s="67"/>
      <c r="H2379" s="67"/>
      <c r="I2379" s="67"/>
    </row>
    <row r="2380" spans="6:9" x14ac:dyDescent="0.25">
      <c r="F2380" s="67"/>
      <c r="G2380" s="67"/>
      <c r="H2380" s="67"/>
      <c r="I2380" s="67"/>
    </row>
    <row r="2381" spans="6:9" x14ac:dyDescent="0.25">
      <c r="F2381" s="67"/>
      <c r="G2381" s="67"/>
      <c r="H2381" s="67"/>
      <c r="I2381" s="67"/>
    </row>
    <row r="2382" spans="6:9" x14ac:dyDescent="0.25">
      <c r="F2382" s="67"/>
      <c r="G2382" s="67"/>
      <c r="H2382" s="67"/>
      <c r="I2382" s="67"/>
    </row>
    <row r="2383" spans="6:9" x14ac:dyDescent="0.25">
      <c r="F2383" s="67"/>
      <c r="G2383" s="67"/>
      <c r="H2383" s="67"/>
      <c r="I2383" s="67"/>
    </row>
    <row r="2384" spans="6:9" x14ac:dyDescent="0.25">
      <c r="F2384" s="67"/>
      <c r="G2384" s="67"/>
      <c r="H2384" s="67"/>
      <c r="I2384" s="67"/>
    </row>
    <row r="2385" spans="6:9" x14ac:dyDescent="0.25">
      <c r="F2385" s="67"/>
      <c r="G2385" s="67"/>
      <c r="H2385" s="67"/>
      <c r="I2385" s="67"/>
    </row>
    <row r="2386" spans="6:9" x14ac:dyDescent="0.25">
      <c r="F2386" s="67"/>
      <c r="G2386" s="67"/>
      <c r="H2386" s="67"/>
      <c r="I2386" s="67"/>
    </row>
    <row r="2387" spans="6:9" x14ac:dyDescent="0.25">
      <c r="F2387" s="67"/>
      <c r="G2387" s="67"/>
      <c r="H2387" s="67"/>
      <c r="I2387" s="67"/>
    </row>
    <row r="2388" spans="6:9" x14ac:dyDescent="0.25">
      <c r="F2388" s="67"/>
      <c r="G2388" s="67"/>
      <c r="H2388" s="67"/>
      <c r="I2388" s="67"/>
    </row>
    <row r="2389" spans="6:9" x14ac:dyDescent="0.25">
      <c r="F2389" s="67"/>
      <c r="G2389" s="67"/>
      <c r="H2389" s="67"/>
      <c r="I2389" s="67"/>
    </row>
    <row r="2390" spans="6:9" x14ac:dyDescent="0.25">
      <c r="F2390" s="67"/>
      <c r="G2390" s="67"/>
      <c r="H2390" s="67"/>
      <c r="I2390" s="67"/>
    </row>
    <row r="2391" spans="6:9" x14ac:dyDescent="0.25">
      <c r="F2391" s="67"/>
      <c r="G2391" s="67"/>
      <c r="H2391" s="67"/>
      <c r="I2391" s="67"/>
    </row>
    <row r="2392" spans="6:9" x14ac:dyDescent="0.25">
      <c r="F2392" s="67"/>
      <c r="G2392" s="67"/>
      <c r="H2392" s="67"/>
      <c r="I2392" s="67"/>
    </row>
    <row r="2393" spans="6:9" x14ac:dyDescent="0.25">
      <c r="F2393" s="67"/>
      <c r="G2393" s="67"/>
      <c r="H2393" s="67"/>
      <c r="I2393" s="67"/>
    </row>
    <row r="2394" spans="6:9" x14ac:dyDescent="0.25">
      <c r="F2394" s="67"/>
      <c r="G2394" s="67"/>
      <c r="H2394" s="67"/>
      <c r="I2394" s="67"/>
    </row>
    <row r="2395" spans="6:9" x14ac:dyDescent="0.25">
      <c r="F2395" s="67"/>
      <c r="G2395" s="67"/>
      <c r="H2395" s="67"/>
      <c r="I2395" s="67"/>
    </row>
    <row r="2396" spans="6:9" x14ac:dyDescent="0.25">
      <c r="F2396" s="67"/>
      <c r="G2396" s="67"/>
      <c r="H2396" s="67"/>
      <c r="I2396" s="67"/>
    </row>
    <row r="2397" spans="6:9" x14ac:dyDescent="0.25">
      <c r="F2397" s="67"/>
      <c r="G2397" s="67"/>
      <c r="H2397" s="67"/>
      <c r="I2397" s="67"/>
    </row>
    <row r="2398" spans="6:9" x14ac:dyDescent="0.25">
      <c r="F2398" s="67"/>
      <c r="G2398" s="67"/>
      <c r="H2398" s="67"/>
      <c r="I2398" s="67"/>
    </row>
    <row r="2399" spans="6:9" x14ac:dyDescent="0.25">
      <c r="F2399" s="67"/>
      <c r="G2399" s="67"/>
      <c r="H2399" s="67"/>
      <c r="I2399" s="67"/>
    </row>
    <row r="2400" spans="6:9" x14ac:dyDescent="0.25">
      <c r="F2400" s="67"/>
      <c r="G2400" s="67"/>
      <c r="H2400" s="67"/>
      <c r="I2400" s="67"/>
    </row>
    <row r="2401" spans="6:9" x14ac:dyDescent="0.25">
      <c r="F2401" s="67"/>
      <c r="G2401" s="67"/>
      <c r="H2401" s="67"/>
      <c r="I2401" s="67"/>
    </row>
    <row r="2402" spans="6:9" x14ac:dyDescent="0.25">
      <c r="F2402" s="67"/>
      <c r="G2402" s="67"/>
      <c r="H2402" s="67"/>
      <c r="I2402" s="67"/>
    </row>
    <row r="2403" spans="6:9" x14ac:dyDescent="0.25">
      <c r="F2403" s="67"/>
      <c r="G2403" s="67"/>
      <c r="H2403" s="67"/>
      <c r="I2403" s="67"/>
    </row>
    <row r="2404" spans="6:9" x14ac:dyDescent="0.25">
      <c r="F2404" s="67"/>
      <c r="G2404" s="67"/>
      <c r="H2404" s="67"/>
      <c r="I2404" s="67"/>
    </row>
    <row r="2405" spans="6:9" x14ac:dyDescent="0.25">
      <c r="F2405" s="67"/>
      <c r="G2405" s="67"/>
      <c r="H2405" s="67"/>
      <c r="I2405" s="67"/>
    </row>
    <row r="2406" spans="6:9" x14ac:dyDescent="0.25">
      <c r="F2406" s="67"/>
      <c r="G2406" s="67"/>
      <c r="H2406" s="67"/>
      <c r="I2406" s="67"/>
    </row>
    <row r="2407" spans="6:9" x14ac:dyDescent="0.25">
      <c r="F2407" s="67"/>
      <c r="G2407" s="67"/>
      <c r="H2407" s="67"/>
      <c r="I2407" s="67"/>
    </row>
    <row r="2408" spans="6:9" x14ac:dyDescent="0.25">
      <c r="F2408" s="67"/>
      <c r="G2408" s="67"/>
      <c r="H2408" s="67"/>
      <c r="I2408" s="67"/>
    </row>
    <row r="2409" spans="6:9" x14ac:dyDescent="0.25">
      <c r="F2409" s="67"/>
      <c r="G2409" s="67"/>
      <c r="H2409" s="67"/>
      <c r="I2409" s="67"/>
    </row>
    <row r="2410" spans="6:9" x14ac:dyDescent="0.25">
      <c r="F2410" s="67"/>
      <c r="G2410" s="67"/>
      <c r="H2410" s="67"/>
      <c r="I2410" s="67"/>
    </row>
    <row r="2411" spans="6:9" x14ac:dyDescent="0.25">
      <c r="F2411" s="67"/>
      <c r="G2411" s="67"/>
      <c r="H2411" s="67"/>
      <c r="I2411" s="67"/>
    </row>
    <row r="2412" spans="6:9" x14ac:dyDescent="0.25">
      <c r="F2412" s="67"/>
      <c r="G2412" s="67"/>
      <c r="H2412" s="67"/>
      <c r="I2412" s="67"/>
    </row>
    <row r="2413" spans="6:9" x14ac:dyDescent="0.25">
      <c r="F2413" s="67"/>
      <c r="G2413" s="67"/>
      <c r="H2413" s="67"/>
      <c r="I2413" s="67"/>
    </row>
    <row r="2414" spans="6:9" x14ac:dyDescent="0.25">
      <c r="F2414" s="67"/>
      <c r="G2414" s="67"/>
      <c r="H2414" s="67"/>
      <c r="I2414" s="67"/>
    </row>
    <row r="2415" spans="6:9" x14ac:dyDescent="0.25">
      <c r="F2415" s="67"/>
      <c r="G2415" s="67"/>
      <c r="H2415" s="67"/>
      <c r="I2415" s="67"/>
    </row>
    <row r="2416" spans="6:9" x14ac:dyDescent="0.25">
      <c r="F2416" s="67"/>
      <c r="G2416" s="67"/>
      <c r="H2416" s="67"/>
      <c r="I2416" s="67"/>
    </row>
    <row r="2417" spans="6:9" x14ac:dyDescent="0.25">
      <c r="F2417" s="67"/>
      <c r="G2417" s="67"/>
      <c r="H2417" s="67"/>
      <c r="I2417" s="67"/>
    </row>
    <row r="2418" spans="6:9" x14ac:dyDescent="0.25">
      <c r="F2418" s="67"/>
      <c r="G2418" s="67"/>
      <c r="H2418" s="67"/>
      <c r="I2418" s="67"/>
    </row>
    <row r="2419" spans="6:9" x14ac:dyDescent="0.25">
      <c r="F2419" s="67"/>
      <c r="G2419" s="67"/>
      <c r="H2419" s="67"/>
      <c r="I2419" s="67"/>
    </row>
    <row r="2420" spans="6:9" x14ac:dyDescent="0.25">
      <c r="F2420" s="67"/>
      <c r="G2420" s="67"/>
      <c r="H2420" s="67"/>
      <c r="I2420" s="67"/>
    </row>
    <row r="2421" spans="6:9" x14ac:dyDescent="0.25">
      <c r="F2421" s="67"/>
      <c r="G2421" s="67"/>
      <c r="H2421" s="67"/>
      <c r="I2421" s="67"/>
    </row>
    <row r="2422" spans="6:9" x14ac:dyDescent="0.25">
      <c r="F2422" s="67"/>
      <c r="G2422" s="67"/>
      <c r="H2422" s="67"/>
      <c r="I2422" s="67"/>
    </row>
    <row r="2423" spans="6:9" x14ac:dyDescent="0.25">
      <c r="F2423" s="67"/>
      <c r="G2423" s="67"/>
      <c r="H2423" s="67"/>
      <c r="I2423" s="67"/>
    </row>
    <row r="2424" spans="6:9" x14ac:dyDescent="0.25">
      <c r="F2424" s="67"/>
      <c r="G2424" s="67"/>
      <c r="H2424" s="67"/>
      <c r="I2424" s="67"/>
    </row>
    <row r="2425" spans="6:9" x14ac:dyDescent="0.25">
      <c r="F2425" s="67"/>
      <c r="G2425" s="67"/>
      <c r="H2425" s="67"/>
      <c r="I2425" s="67"/>
    </row>
    <row r="2426" spans="6:9" x14ac:dyDescent="0.25">
      <c r="F2426" s="67"/>
      <c r="G2426" s="67"/>
      <c r="H2426" s="67"/>
      <c r="I2426" s="67"/>
    </row>
    <row r="2427" spans="6:9" x14ac:dyDescent="0.25">
      <c r="F2427" s="67"/>
      <c r="G2427" s="67"/>
      <c r="H2427" s="67"/>
      <c r="I2427" s="67"/>
    </row>
    <row r="2428" spans="6:9" x14ac:dyDescent="0.25">
      <c r="F2428" s="67"/>
      <c r="G2428" s="67"/>
      <c r="H2428" s="67"/>
      <c r="I2428" s="67"/>
    </row>
    <row r="2429" spans="6:9" x14ac:dyDescent="0.25">
      <c r="F2429" s="67"/>
      <c r="G2429" s="67"/>
      <c r="H2429" s="67"/>
      <c r="I2429" s="67"/>
    </row>
    <row r="2430" spans="6:9" x14ac:dyDescent="0.25">
      <c r="F2430" s="67"/>
      <c r="G2430" s="67"/>
      <c r="H2430" s="67"/>
      <c r="I2430" s="67"/>
    </row>
    <row r="2431" spans="6:9" x14ac:dyDescent="0.25">
      <c r="F2431" s="67"/>
      <c r="G2431" s="67"/>
      <c r="H2431" s="67"/>
      <c r="I2431" s="67"/>
    </row>
    <row r="2432" spans="6:9" x14ac:dyDescent="0.25">
      <c r="F2432" s="67"/>
      <c r="G2432" s="67"/>
      <c r="H2432" s="67"/>
      <c r="I2432" s="67"/>
    </row>
    <row r="2433" spans="6:9" x14ac:dyDescent="0.25">
      <c r="F2433" s="67"/>
      <c r="G2433" s="67"/>
      <c r="H2433" s="67"/>
      <c r="I2433" s="67"/>
    </row>
    <row r="2434" spans="6:9" x14ac:dyDescent="0.25">
      <c r="F2434" s="67"/>
      <c r="G2434" s="67"/>
      <c r="H2434" s="67"/>
      <c r="I2434" s="67"/>
    </row>
    <row r="2435" spans="6:9" x14ac:dyDescent="0.25">
      <c r="F2435" s="67"/>
      <c r="G2435" s="67"/>
      <c r="H2435" s="67"/>
      <c r="I2435" s="67"/>
    </row>
    <row r="2436" spans="6:9" x14ac:dyDescent="0.25">
      <c r="F2436" s="67"/>
      <c r="G2436" s="67"/>
      <c r="H2436" s="67"/>
      <c r="I2436" s="67"/>
    </row>
    <row r="2437" spans="6:9" x14ac:dyDescent="0.25">
      <c r="F2437" s="67"/>
      <c r="G2437" s="67"/>
      <c r="H2437" s="67"/>
      <c r="I2437" s="67"/>
    </row>
    <row r="2438" spans="6:9" x14ac:dyDescent="0.25">
      <c r="F2438" s="67"/>
      <c r="G2438" s="67"/>
      <c r="H2438" s="67"/>
      <c r="I2438" s="67"/>
    </row>
    <row r="2439" spans="6:9" x14ac:dyDescent="0.25">
      <c r="F2439" s="67"/>
      <c r="G2439" s="67"/>
      <c r="H2439" s="67"/>
      <c r="I2439" s="67"/>
    </row>
    <row r="2440" spans="6:9" x14ac:dyDescent="0.25">
      <c r="F2440" s="67"/>
      <c r="G2440" s="67"/>
      <c r="H2440" s="67"/>
      <c r="I2440" s="67"/>
    </row>
    <row r="2441" spans="6:9" x14ac:dyDescent="0.25">
      <c r="F2441" s="67"/>
      <c r="G2441" s="67"/>
      <c r="H2441" s="67"/>
      <c r="I2441" s="67"/>
    </row>
    <row r="2442" spans="6:9" x14ac:dyDescent="0.25">
      <c r="F2442" s="67"/>
      <c r="G2442" s="67"/>
      <c r="H2442" s="67"/>
      <c r="I2442" s="67"/>
    </row>
    <row r="2443" spans="6:9" x14ac:dyDescent="0.25">
      <c r="F2443" s="67"/>
      <c r="G2443" s="67"/>
      <c r="H2443" s="67"/>
      <c r="I2443" s="67"/>
    </row>
    <row r="2444" spans="6:9" x14ac:dyDescent="0.25">
      <c r="F2444" s="67"/>
      <c r="G2444" s="67"/>
      <c r="H2444" s="67"/>
      <c r="I2444" s="67"/>
    </row>
    <row r="2445" spans="6:9" x14ac:dyDescent="0.25">
      <c r="F2445" s="67"/>
      <c r="G2445" s="67"/>
      <c r="H2445" s="67"/>
      <c r="I2445" s="67"/>
    </row>
    <row r="2446" spans="6:9" x14ac:dyDescent="0.25">
      <c r="F2446" s="67"/>
      <c r="G2446" s="67"/>
      <c r="H2446" s="67"/>
      <c r="I2446" s="67"/>
    </row>
    <row r="2447" spans="6:9" x14ac:dyDescent="0.25">
      <c r="F2447" s="67"/>
      <c r="G2447" s="67"/>
      <c r="H2447" s="67"/>
      <c r="I2447" s="67"/>
    </row>
    <row r="2448" spans="6:9" x14ac:dyDescent="0.25">
      <c r="F2448" s="67"/>
      <c r="G2448" s="67"/>
      <c r="H2448" s="67"/>
      <c r="I2448" s="67"/>
    </row>
    <row r="2449" spans="6:9" x14ac:dyDescent="0.25">
      <c r="F2449" s="67"/>
      <c r="G2449" s="67"/>
      <c r="H2449" s="67"/>
      <c r="I2449" s="67"/>
    </row>
    <row r="2450" spans="6:9" x14ac:dyDescent="0.25">
      <c r="F2450" s="67"/>
      <c r="G2450" s="67"/>
      <c r="H2450" s="67"/>
      <c r="I2450" s="67"/>
    </row>
    <row r="2451" spans="6:9" x14ac:dyDescent="0.25">
      <c r="F2451" s="67"/>
      <c r="G2451" s="67"/>
      <c r="H2451" s="67"/>
      <c r="I2451" s="67"/>
    </row>
    <row r="2452" spans="6:9" x14ac:dyDescent="0.25">
      <c r="F2452" s="67"/>
      <c r="G2452" s="67"/>
      <c r="H2452" s="67"/>
      <c r="I2452" s="67"/>
    </row>
    <row r="2453" spans="6:9" x14ac:dyDescent="0.25">
      <c r="F2453" s="67"/>
      <c r="G2453" s="67"/>
      <c r="H2453" s="67"/>
      <c r="I2453" s="67"/>
    </row>
    <row r="2454" spans="6:9" x14ac:dyDescent="0.25">
      <c r="F2454" s="67"/>
      <c r="G2454" s="67"/>
      <c r="H2454" s="67"/>
      <c r="I2454" s="67"/>
    </row>
    <row r="2455" spans="6:9" x14ac:dyDescent="0.25">
      <c r="F2455" s="67"/>
      <c r="G2455" s="67"/>
      <c r="H2455" s="67"/>
      <c r="I2455" s="67"/>
    </row>
    <row r="2456" spans="6:9" x14ac:dyDescent="0.25">
      <c r="F2456" s="67"/>
      <c r="G2456" s="67"/>
      <c r="H2456" s="67"/>
      <c r="I2456" s="67"/>
    </row>
    <row r="2457" spans="6:9" x14ac:dyDescent="0.25">
      <c r="F2457" s="67"/>
      <c r="G2457" s="67"/>
      <c r="H2457" s="67"/>
      <c r="I2457" s="67"/>
    </row>
    <row r="2458" spans="6:9" x14ac:dyDescent="0.25">
      <c r="F2458" s="67"/>
      <c r="G2458" s="67"/>
      <c r="H2458" s="67"/>
      <c r="I2458" s="67"/>
    </row>
    <row r="2459" spans="6:9" x14ac:dyDescent="0.25">
      <c r="F2459" s="67"/>
      <c r="G2459" s="67"/>
      <c r="H2459" s="67"/>
      <c r="I2459" s="67"/>
    </row>
    <row r="2460" spans="6:9" x14ac:dyDescent="0.25">
      <c r="F2460" s="67"/>
      <c r="G2460" s="67"/>
      <c r="H2460" s="67"/>
      <c r="I2460" s="67"/>
    </row>
    <row r="2461" spans="6:9" x14ac:dyDescent="0.25">
      <c r="F2461" s="67"/>
      <c r="G2461" s="67"/>
      <c r="H2461" s="67"/>
      <c r="I2461" s="67"/>
    </row>
    <row r="2462" spans="6:9" x14ac:dyDescent="0.25">
      <c r="F2462" s="67"/>
      <c r="G2462" s="67"/>
      <c r="H2462" s="67"/>
      <c r="I2462" s="67"/>
    </row>
    <row r="2463" spans="6:9" x14ac:dyDescent="0.25">
      <c r="F2463" s="67"/>
      <c r="G2463" s="67"/>
      <c r="H2463" s="67"/>
      <c r="I2463" s="67"/>
    </row>
    <row r="2464" spans="6:9" x14ac:dyDescent="0.25">
      <c r="F2464" s="67"/>
      <c r="G2464" s="67"/>
      <c r="H2464" s="67"/>
      <c r="I2464" s="67"/>
    </row>
    <row r="2465" spans="6:9" x14ac:dyDescent="0.25">
      <c r="F2465" s="67"/>
      <c r="G2465" s="67"/>
      <c r="H2465" s="67"/>
      <c r="I2465" s="67"/>
    </row>
    <row r="2466" spans="6:9" x14ac:dyDescent="0.25">
      <c r="F2466" s="67"/>
      <c r="G2466" s="67"/>
      <c r="H2466" s="67"/>
      <c r="I2466" s="67"/>
    </row>
    <row r="2467" spans="6:9" x14ac:dyDescent="0.25">
      <c r="F2467" s="67"/>
      <c r="G2467" s="67"/>
      <c r="H2467" s="67"/>
      <c r="I2467" s="67"/>
    </row>
    <row r="2468" spans="6:9" x14ac:dyDescent="0.25">
      <c r="F2468" s="67"/>
      <c r="G2468" s="67"/>
      <c r="H2468" s="67"/>
      <c r="I2468" s="67"/>
    </row>
    <row r="2469" spans="6:9" x14ac:dyDescent="0.25">
      <c r="F2469" s="67"/>
      <c r="G2469" s="67"/>
      <c r="H2469" s="67"/>
      <c r="I2469" s="67"/>
    </row>
    <row r="2470" spans="6:9" x14ac:dyDescent="0.25">
      <c r="F2470" s="67"/>
      <c r="G2470" s="67"/>
      <c r="H2470" s="67"/>
      <c r="I2470" s="67"/>
    </row>
    <row r="2471" spans="6:9" x14ac:dyDescent="0.25">
      <c r="F2471" s="67"/>
      <c r="G2471" s="67"/>
      <c r="H2471" s="67"/>
      <c r="I2471" s="67"/>
    </row>
    <row r="2472" spans="6:9" x14ac:dyDescent="0.25">
      <c r="F2472" s="67"/>
      <c r="G2472" s="67"/>
      <c r="H2472" s="67"/>
      <c r="I2472" s="67"/>
    </row>
    <row r="2473" spans="6:9" x14ac:dyDescent="0.25">
      <c r="F2473" s="67"/>
      <c r="G2473" s="67"/>
      <c r="H2473" s="67"/>
      <c r="I2473" s="67"/>
    </row>
    <row r="2474" spans="6:9" x14ac:dyDescent="0.25">
      <c r="F2474" s="67"/>
      <c r="G2474" s="67"/>
      <c r="H2474" s="67"/>
      <c r="I2474" s="67"/>
    </row>
    <row r="2475" spans="6:9" x14ac:dyDescent="0.25">
      <c r="F2475" s="67"/>
      <c r="G2475" s="67"/>
      <c r="H2475" s="67"/>
      <c r="I2475" s="67"/>
    </row>
    <row r="2476" spans="6:9" x14ac:dyDescent="0.25">
      <c r="F2476" s="67"/>
      <c r="G2476" s="67"/>
      <c r="H2476" s="67"/>
      <c r="I2476" s="67"/>
    </row>
    <row r="2477" spans="6:9" x14ac:dyDescent="0.25">
      <c r="F2477" s="67"/>
      <c r="G2477" s="67"/>
      <c r="H2477" s="67"/>
      <c r="I2477" s="67"/>
    </row>
    <row r="2478" spans="6:9" x14ac:dyDescent="0.25">
      <c r="F2478" s="67"/>
      <c r="G2478" s="67"/>
      <c r="H2478" s="67"/>
      <c r="I2478" s="67"/>
    </row>
    <row r="2479" spans="6:9" x14ac:dyDescent="0.25">
      <c r="F2479" s="67"/>
      <c r="G2479" s="67"/>
      <c r="H2479" s="67"/>
      <c r="I2479" s="67"/>
    </row>
    <row r="2480" spans="6:9" x14ac:dyDescent="0.25">
      <c r="F2480" s="67"/>
      <c r="G2480" s="67"/>
      <c r="H2480" s="67"/>
      <c r="I2480" s="67"/>
    </row>
    <row r="2481" spans="6:9" x14ac:dyDescent="0.25">
      <c r="F2481" s="67"/>
      <c r="G2481" s="67"/>
      <c r="H2481" s="67"/>
      <c r="I2481" s="67"/>
    </row>
    <row r="2482" spans="6:9" x14ac:dyDescent="0.25">
      <c r="F2482" s="67"/>
      <c r="G2482" s="67"/>
      <c r="H2482" s="67"/>
      <c r="I2482" s="67"/>
    </row>
    <row r="2483" spans="6:9" x14ac:dyDescent="0.25">
      <c r="F2483" s="67"/>
      <c r="G2483" s="67"/>
      <c r="H2483" s="67"/>
      <c r="I2483" s="67"/>
    </row>
    <row r="2484" spans="6:9" x14ac:dyDescent="0.25">
      <c r="F2484" s="67"/>
      <c r="G2484" s="67"/>
      <c r="H2484" s="67"/>
      <c r="I2484" s="67"/>
    </row>
    <row r="2485" spans="6:9" x14ac:dyDescent="0.25">
      <c r="F2485" s="67"/>
      <c r="G2485" s="67"/>
      <c r="H2485" s="67"/>
      <c r="I2485" s="67"/>
    </row>
    <row r="2486" spans="6:9" x14ac:dyDescent="0.25">
      <c r="F2486" s="67"/>
      <c r="G2486" s="67"/>
      <c r="H2486" s="67"/>
      <c r="I2486" s="67"/>
    </row>
    <row r="2487" spans="6:9" x14ac:dyDescent="0.25">
      <c r="F2487" s="67"/>
      <c r="G2487" s="67"/>
      <c r="H2487" s="67"/>
      <c r="I2487" s="67"/>
    </row>
    <row r="2488" spans="6:9" x14ac:dyDescent="0.25">
      <c r="F2488" s="67"/>
      <c r="G2488" s="67"/>
      <c r="H2488" s="67"/>
      <c r="I2488" s="67"/>
    </row>
    <row r="2489" spans="6:9" x14ac:dyDescent="0.25">
      <c r="F2489" s="67"/>
      <c r="G2489" s="67"/>
      <c r="H2489" s="67"/>
      <c r="I2489" s="67"/>
    </row>
    <row r="2490" spans="6:9" x14ac:dyDescent="0.25">
      <c r="F2490" s="67"/>
      <c r="G2490" s="67"/>
      <c r="H2490" s="67"/>
      <c r="I2490" s="67"/>
    </row>
    <row r="2491" spans="6:9" x14ac:dyDescent="0.25">
      <c r="F2491" s="67"/>
      <c r="G2491" s="67"/>
      <c r="H2491" s="67"/>
      <c r="I2491" s="67"/>
    </row>
    <row r="2492" spans="6:9" x14ac:dyDescent="0.25">
      <c r="F2492" s="67"/>
      <c r="G2492" s="67"/>
      <c r="H2492" s="67"/>
      <c r="I2492" s="67"/>
    </row>
    <row r="2493" spans="6:9" x14ac:dyDescent="0.25">
      <c r="F2493" s="67"/>
      <c r="G2493" s="67"/>
      <c r="H2493" s="67"/>
      <c r="I2493" s="67"/>
    </row>
    <row r="2494" spans="6:9" x14ac:dyDescent="0.25">
      <c r="F2494" s="67"/>
      <c r="G2494" s="67"/>
      <c r="H2494" s="67"/>
      <c r="I2494" s="67"/>
    </row>
    <row r="2495" spans="6:9" x14ac:dyDescent="0.25">
      <c r="F2495" s="67"/>
      <c r="G2495" s="67"/>
      <c r="H2495" s="67"/>
      <c r="I2495" s="67"/>
    </row>
    <row r="2496" spans="6:9" x14ac:dyDescent="0.25">
      <c r="F2496" s="67"/>
      <c r="G2496" s="67"/>
      <c r="H2496" s="67"/>
      <c r="I2496" s="67"/>
    </row>
    <row r="2497" spans="6:9" x14ac:dyDescent="0.25">
      <c r="F2497" s="67"/>
      <c r="G2497" s="67"/>
      <c r="H2497" s="67"/>
      <c r="I2497" s="67"/>
    </row>
    <row r="2498" spans="6:9" x14ac:dyDescent="0.25">
      <c r="F2498" s="67"/>
      <c r="G2498" s="67"/>
      <c r="H2498" s="67"/>
      <c r="I2498" s="67"/>
    </row>
    <row r="2499" spans="6:9" x14ac:dyDescent="0.25">
      <c r="F2499" s="67"/>
      <c r="G2499" s="67"/>
      <c r="H2499" s="67"/>
      <c r="I2499" s="67"/>
    </row>
    <row r="2500" spans="6:9" x14ac:dyDescent="0.25">
      <c r="F2500" s="67"/>
      <c r="G2500" s="67"/>
      <c r="H2500" s="67"/>
      <c r="I2500" s="67"/>
    </row>
    <row r="2501" spans="6:9" x14ac:dyDescent="0.25">
      <c r="F2501" s="67"/>
      <c r="G2501" s="67"/>
      <c r="H2501" s="67"/>
      <c r="I2501" s="67"/>
    </row>
    <row r="2502" spans="6:9" x14ac:dyDescent="0.25">
      <c r="F2502" s="67"/>
      <c r="G2502" s="67"/>
      <c r="H2502" s="67"/>
      <c r="I2502" s="67"/>
    </row>
    <row r="2503" spans="6:9" x14ac:dyDescent="0.25">
      <c r="F2503" s="67"/>
      <c r="G2503" s="67"/>
      <c r="H2503" s="67"/>
      <c r="I2503" s="67"/>
    </row>
    <row r="2504" spans="6:9" x14ac:dyDescent="0.25">
      <c r="F2504" s="67"/>
      <c r="G2504" s="67"/>
      <c r="H2504" s="67"/>
      <c r="I2504" s="67"/>
    </row>
    <row r="2505" spans="6:9" x14ac:dyDescent="0.25">
      <c r="F2505" s="67"/>
      <c r="G2505" s="67"/>
      <c r="H2505" s="67"/>
      <c r="I2505" s="67"/>
    </row>
    <row r="2506" spans="6:9" x14ac:dyDescent="0.25">
      <c r="F2506" s="67"/>
      <c r="G2506" s="67"/>
      <c r="H2506" s="67"/>
      <c r="I2506" s="67"/>
    </row>
    <row r="2507" spans="6:9" x14ac:dyDescent="0.25">
      <c r="F2507" s="67"/>
      <c r="G2507" s="67"/>
      <c r="H2507" s="67"/>
      <c r="I2507" s="67"/>
    </row>
    <row r="2508" spans="6:9" x14ac:dyDescent="0.25">
      <c r="F2508" s="67"/>
      <c r="G2508" s="67"/>
      <c r="H2508" s="67"/>
      <c r="I2508" s="67"/>
    </row>
    <row r="2509" spans="6:9" x14ac:dyDescent="0.25">
      <c r="F2509" s="67"/>
      <c r="G2509" s="67"/>
      <c r="H2509" s="67"/>
      <c r="I2509" s="67"/>
    </row>
    <row r="2510" spans="6:9" x14ac:dyDescent="0.25">
      <c r="F2510" s="67"/>
      <c r="G2510" s="67"/>
      <c r="H2510" s="67"/>
      <c r="I2510" s="67"/>
    </row>
    <row r="2511" spans="6:9" x14ac:dyDescent="0.25">
      <c r="F2511" s="67"/>
      <c r="G2511" s="67"/>
      <c r="H2511" s="67"/>
      <c r="I2511" s="67"/>
    </row>
    <row r="2512" spans="6:9" x14ac:dyDescent="0.25">
      <c r="F2512" s="67"/>
      <c r="G2512" s="67"/>
      <c r="H2512" s="67"/>
      <c r="I2512" s="67"/>
    </row>
    <row r="2513" spans="6:9" x14ac:dyDescent="0.25">
      <c r="F2513" s="67"/>
      <c r="G2513" s="67"/>
      <c r="H2513" s="67"/>
      <c r="I2513" s="67"/>
    </row>
    <row r="2514" spans="6:9" x14ac:dyDescent="0.25">
      <c r="F2514" s="67"/>
      <c r="G2514" s="67"/>
      <c r="H2514" s="67"/>
      <c r="I2514" s="67"/>
    </row>
    <row r="2515" spans="6:9" x14ac:dyDescent="0.25">
      <c r="F2515" s="67"/>
      <c r="G2515" s="67"/>
      <c r="H2515" s="67"/>
      <c r="I2515" s="67"/>
    </row>
    <row r="2516" spans="6:9" x14ac:dyDescent="0.25">
      <c r="F2516" s="67"/>
      <c r="G2516" s="67"/>
      <c r="H2516" s="67"/>
      <c r="I2516" s="67"/>
    </row>
    <row r="2517" spans="6:9" x14ac:dyDescent="0.25">
      <c r="F2517" s="67"/>
      <c r="G2517" s="67"/>
      <c r="H2517" s="67"/>
      <c r="I2517" s="67"/>
    </row>
    <row r="2518" spans="6:9" x14ac:dyDescent="0.25">
      <c r="F2518" s="67"/>
      <c r="G2518" s="67"/>
      <c r="H2518" s="67"/>
      <c r="I2518" s="67"/>
    </row>
    <row r="2519" spans="6:9" x14ac:dyDescent="0.25">
      <c r="F2519" s="67"/>
      <c r="G2519" s="67"/>
      <c r="H2519" s="67"/>
      <c r="I2519" s="67"/>
    </row>
    <row r="2520" spans="6:9" x14ac:dyDescent="0.25">
      <c r="F2520" s="67"/>
      <c r="G2520" s="67"/>
      <c r="H2520" s="67"/>
      <c r="I2520" s="67"/>
    </row>
    <row r="2521" spans="6:9" x14ac:dyDescent="0.25">
      <c r="F2521" s="67"/>
      <c r="G2521" s="67"/>
      <c r="H2521" s="67"/>
      <c r="I2521" s="67"/>
    </row>
    <row r="2522" spans="6:9" x14ac:dyDescent="0.25">
      <c r="F2522" s="67"/>
      <c r="G2522" s="67"/>
      <c r="H2522" s="67"/>
      <c r="I2522" s="67"/>
    </row>
    <row r="2523" spans="6:9" x14ac:dyDescent="0.25">
      <c r="F2523" s="67"/>
      <c r="G2523" s="67"/>
      <c r="H2523" s="67"/>
      <c r="I2523" s="67"/>
    </row>
    <row r="2524" spans="6:9" x14ac:dyDescent="0.25">
      <c r="F2524" s="67"/>
      <c r="G2524" s="67"/>
      <c r="H2524" s="67"/>
      <c r="I2524" s="67"/>
    </row>
    <row r="2525" spans="6:9" x14ac:dyDescent="0.25">
      <c r="F2525" s="67"/>
      <c r="G2525" s="67"/>
      <c r="H2525" s="67"/>
      <c r="I2525" s="67"/>
    </row>
    <row r="2526" spans="6:9" x14ac:dyDescent="0.25">
      <c r="F2526" s="67"/>
      <c r="G2526" s="67"/>
      <c r="H2526" s="67"/>
      <c r="I2526" s="67"/>
    </row>
    <row r="2527" spans="6:9" x14ac:dyDescent="0.25">
      <c r="F2527" s="67"/>
      <c r="G2527" s="67"/>
      <c r="H2527" s="67"/>
      <c r="I2527" s="67"/>
    </row>
    <row r="2528" spans="6:9" x14ac:dyDescent="0.25">
      <c r="F2528" s="67"/>
      <c r="G2528" s="67"/>
      <c r="H2528" s="67"/>
      <c r="I2528" s="67"/>
    </row>
    <row r="2529" spans="6:9" x14ac:dyDescent="0.25">
      <c r="F2529" s="67"/>
      <c r="G2529" s="67"/>
      <c r="H2529" s="67"/>
      <c r="I2529" s="67"/>
    </row>
    <row r="2530" spans="6:9" x14ac:dyDescent="0.25">
      <c r="F2530" s="67"/>
      <c r="G2530" s="67"/>
      <c r="H2530" s="67"/>
      <c r="I2530" s="67"/>
    </row>
    <row r="2531" spans="6:9" x14ac:dyDescent="0.25">
      <c r="F2531" s="67"/>
      <c r="G2531" s="67"/>
      <c r="H2531" s="67"/>
      <c r="I2531" s="67"/>
    </row>
    <row r="2532" spans="6:9" x14ac:dyDescent="0.25">
      <c r="F2532" s="67"/>
      <c r="G2532" s="67"/>
      <c r="H2532" s="67"/>
      <c r="I2532" s="67"/>
    </row>
    <row r="2533" spans="6:9" x14ac:dyDescent="0.25">
      <c r="F2533" s="67"/>
      <c r="G2533" s="67"/>
      <c r="H2533" s="67"/>
      <c r="I2533" s="67"/>
    </row>
    <row r="2534" spans="6:9" x14ac:dyDescent="0.25">
      <c r="F2534" s="67"/>
      <c r="G2534" s="67"/>
      <c r="H2534" s="67"/>
      <c r="I2534" s="67"/>
    </row>
    <row r="2535" spans="6:9" x14ac:dyDescent="0.25">
      <c r="F2535" s="67"/>
      <c r="G2535" s="67"/>
      <c r="H2535" s="67"/>
      <c r="I2535" s="67"/>
    </row>
    <row r="2536" spans="6:9" x14ac:dyDescent="0.25">
      <c r="F2536" s="67"/>
      <c r="G2536" s="67"/>
      <c r="H2536" s="67"/>
      <c r="I2536" s="67"/>
    </row>
    <row r="2537" spans="6:9" x14ac:dyDescent="0.25">
      <c r="F2537" s="67"/>
      <c r="G2537" s="67"/>
      <c r="H2537" s="67"/>
      <c r="I2537" s="67"/>
    </row>
    <row r="2538" spans="6:9" x14ac:dyDescent="0.25">
      <c r="F2538" s="67"/>
      <c r="G2538" s="67"/>
      <c r="H2538" s="67"/>
      <c r="I2538" s="67"/>
    </row>
    <row r="2539" spans="6:9" x14ac:dyDescent="0.25">
      <c r="F2539" s="67"/>
      <c r="G2539" s="67"/>
      <c r="H2539" s="67"/>
      <c r="I2539" s="67"/>
    </row>
    <row r="2540" spans="6:9" x14ac:dyDescent="0.25">
      <c r="F2540" s="67"/>
      <c r="G2540" s="67"/>
      <c r="H2540" s="67"/>
      <c r="I2540" s="67"/>
    </row>
    <row r="2541" spans="6:9" x14ac:dyDescent="0.25">
      <c r="F2541" s="67"/>
      <c r="G2541" s="67"/>
      <c r="H2541" s="67"/>
      <c r="I2541" s="67"/>
    </row>
    <row r="2542" spans="6:9" x14ac:dyDescent="0.25">
      <c r="F2542" s="67"/>
      <c r="G2542" s="67"/>
      <c r="H2542" s="67"/>
      <c r="I2542" s="67"/>
    </row>
    <row r="2543" spans="6:9" x14ac:dyDescent="0.25">
      <c r="F2543" s="67"/>
      <c r="G2543" s="67"/>
      <c r="H2543" s="67"/>
      <c r="I2543" s="67"/>
    </row>
    <row r="2544" spans="6:9" x14ac:dyDescent="0.25">
      <c r="F2544" s="67"/>
      <c r="G2544" s="67"/>
      <c r="H2544" s="67"/>
      <c r="I2544" s="67"/>
    </row>
    <row r="2545" spans="6:9" x14ac:dyDescent="0.25">
      <c r="F2545" s="67"/>
      <c r="G2545" s="67"/>
      <c r="H2545" s="67"/>
      <c r="I2545" s="67"/>
    </row>
    <row r="2546" spans="6:9" x14ac:dyDescent="0.25">
      <c r="F2546" s="67"/>
      <c r="G2546" s="67"/>
      <c r="H2546" s="67"/>
      <c r="I2546" s="67"/>
    </row>
    <row r="2547" spans="6:9" x14ac:dyDescent="0.25">
      <c r="F2547" s="67"/>
      <c r="G2547" s="67"/>
      <c r="H2547" s="67"/>
      <c r="I2547" s="67"/>
    </row>
    <row r="2548" spans="6:9" x14ac:dyDescent="0.25">
      <c r="F2548" s="67"/>
      <c r="G2548" s="67"/>
      <c r="H2548" s="67"/>
      <c r="I2548" s="67"/>
    </row>
    <row r="2549" spans="6:9" x14ac:dyDescent="0.25">
      <c r="F2549" s="67"/>
      <c r="G2549" s="67"/>
      <c r="H2549" s="67"/>
      <c r="I2549" s="67"/>
    </row>
    <row r="2550" spans="6:9" x14ac:dyDescent="0.25">
      <c r="F2550" s="67"/>
      <c r="G2550" s="67"/>
      <c r="H2550" s="67"/>
      <c r="I2550" s="67"/>
    </row>
    <row r="2551" spans="6:9" x14ac:dyDescent="0.25">
      <c r="F2551" s="67"/>
      <c r="G2551" s="67"/>
      <c r="H2551" s="67"/>
      <c r="I2551" s="67"/>
    </row>
    <row r="2552" spans="6:9" x14ac:dyDescent="0.25">
      <c r="F2552" s="67"/>
      <c r="G2552" s="67"/>
      <c r="H2552" s="67"/>
      <c r="I2552" s="67"/>
    </row>
    <row r="2553" spans="6:9" x14ac:dyDescent="0.25">
      <c r="F2553" s="67"/>
      <c r="G2553" s="67"/>
      <c r="H2553" s="67"/>
      <c r="I2553" s="67"/>
    </row>
    <row r="2554" spans="6:9" x14ac:dyDescent="0.25">
      <c r="F2554" s="67"/>
      <c r="G2554" s="67"/>
      <c r="H2554" s="67"/>
      <c r="I2554" s="67"/>
    </row>
    <row r="2555" spans="6:9" x14ac:dyDescent="0.25">
      <c r="F2555" s="67"/>
      <c r="G2555" s="67"/>
      <c r="H2555" s="67"/>
      <c r="I2555" s="67"/>
    </row>
    <row r="2556" spans="6:9" x14ac:dyDescent="0.25">
      <c r="F2556" s="67"/>
      <c r="G2556" s="67"/>
      <c r="H2556" s="67"/>
      <c r="I2556" s="67"/>
    </row>
    <row r="2557" spans="6:9" x14ac:dyDescent="0.25">
      <c r="F2557" s="67"/>
      <c r="G2557" s="67"/>
      <c r="H2557" s="67"/>
      <c r="I2557" s="67"/>
    </row>
    <row r="2558" spans="6:9" x14ac:dyDescent="0.25">
      <c r="F2558" s="67"/>
      <c r="G2558" s="67"/>
      <c r="H2558" s="67"/>
      <c r="I2558" s="67"/>
    </row>
    <row r="2559" spans="6:9" x14ac:dyDescent="0.25">
      <c r="F2559" s="67"/>
      <c r="G2559" s="67"/>
      <c r="H2559" s="67"/>
      <c r="I2559" s="67"/>
    </row>
    <row r="2560" spans="6:9" x14ac:dyDescent="0.25">
      <c r="F2560" s="67"/>
      <c r="G2560" s="67"/>
      <c r="H2560" s="67"/>
      <c r="I2560" s="67"/>
    </row>
    <row r="2561" spans="6:9" x14ac:dyDescent="0.25">
      <c r="F2561" s="67"/>
      <c r="G2561" s="67"/>
      <c r="H2561" s="67"/>
      <c r="I2561" s="67"/>
    </row>
    <row r="2562" spans="6:9" x14ac:dyDescent="0.25">
      <c r="F2562" s="67"/>
      <c r="G2562" s="67"/>
      <c r="H2562" s="67"/>
      <c r="I2562" s="67"/>
    </row>
    <row r="2563" spans="6:9" x14ac:dyDescent="0.25">
      <c r="F2563" s="67"/>
      <c r="G2563" s="67"/>
      <c r="H2563" s="67"/>
      <c r="I2563" s="67"/>
    </row>
    <row r="2564" spans="6:9" x14ac:dyDescent="0.25">
      <c r="F2564" s="67"/>
      <c r="G2564" s="67"/>
      <c r="H2564" s="67"/>
      <c r="I2564" s="67"/>
    </row>
    <row r="2565" spans="6:9" x14ac:dyDescent="0.25">
      <c r="F2565" s="67"/>
      <c r="G2565" s="67"/>
      <c r="H2565" s="67"/>
      <c r="I2565" s="67"/>
    </row>
    <row r="2566" spans="6:9" x14ac:dyDescent="0.25">
      <c r="F2566" s="67"/>
      <c r="G2566" s="67"/>
      <c r="H2566" s="67"/>
      <c r="I2566" s="67"/>
    </row>
    <row r="2567" spans="6:9" x14ac:dyDescent="0.25">
      <c r="F2567" s="67"/>
      <c r="G2567" s="67"/>
      <c r="H2567" s="67"/>
      <c r="I2567" s="67"/>
    </row>
    <row r="2568" spans="6:9" x14ac:dyDescent="0.25">
      <c r="F2568" s="67"/>
      <c r="G2568" s="67"/>
      <c r="H2568" s="67"/>
      <c r="I2568" s="67"/>
    </row>
    <row r="2569" spans="6:9" x14ac:dyDescent="0.25">
      <c r="F2569" s="67"/>
      <c r="G2569" s="67"/>
      <c r="H2569" s="67"/>
      <c r="I2569" s="67"/>
    </row>
    <row r="2570" spans="6:9" x14ac:dyDescent="0.25">
      <c r="F2570" s="67"/>
      <c r="G2570" s="67"/>
      <c r="H2570" s="67"/>
      <c r="I2570" s="67"/>
    </row>
    <row r="2571" spans="6:9" x14ac:dyDescent="0.25">
      <c r="F2571" s="67"/>
      <c r="G2571" s="67"/>
      <c r="H2571" s="67"/>
      <c r="I2571" s="67"/>
    </row>
    <row r="2572" spans="6:9" x14ac:dyDescent="0.25">
      <c r="F2572" s="67"/>
      <c r="G2572" s="67"/>
      <c r="H2572" s="67"/>
      <c r="I2572" s="67"/>
    </row>
    <row r="2573" spans="6:9" x14ac:dyDescent="0.25">
      <c r="F2573" s="67"/>
      <c r="G2573" s="67"/>
      <c r="H2573" s="67"/>
      <c r="I2573" s="67"/>
    </row>
    <row r="2574" spans="6:9" x14ac:dyDescent="0.25">
      <c r="F2574" s="67"/>
      <c r="G2574" s="67"/>
      <c r="H2574" s="67"/>
      <c r="I2574" s="67"/>
    </row>
    <row r="2575" spans="6:9" x14ac:dyDescent="0.25">
      <c r="F2575" s="67"/>
      <c r="G2575" s="67"/>
      <c r="H2575" s="67"/>
      <c r="I2575" s="67"/>
    </row>
    <row r="2576" spans="6:9" x14ac:dyDescent="0.25">
      <c r="F2576" s="67"/>
      <c r="G2576" s="67"/>
      <c r="H2576" s="67"/>
      <c r="I2576" s="67"/>
    </row>
    <row r="2577" spans="6:9" x14ac:dyDescent="0.25">
      <c r="F2577" s="67"/>
      <c r="G2577" s="67"/>
      <c r="H2577" s="67"/>
      <c r="I2577" s="67"/>
    </row>
    <row r="2578" spans="6:9" x14ac:dyDescent="0.25">
      <c r="F2578" s="67"/>
      <c r="G2578" s="67"/>
      <c r="H2578" s="67"/>
      <c r="I2578" s="67"/>
    </row>
    <row r="2579" spans="6:9" x14ac:dyDescent="0.25">
      <c r="F2579" s="67"/>
      <c r="G2579" s="67"/>
      <c r="H2579" s="67"/>
      <c r="I2579" s="67"/>
    </row>
    <row r="2580" spans="6:9" x14ac:dyDescent="0.25">
      <c r="F2580" s="67"/>
      <c r="G2580" s="67"/>
      <c r="H2580" s="67"/>
      <c r="I2580" s="67"/>
    </row>
    <row r="2581" spans="6:9" x14ac:dyDescent="0.25">
      <c r="F2581" s="67"/>
      <c r="G2581" s="67"/>
      <c r="H2581" s="67"/>
      <c r="I2581" s="67"/>
    </row>
    <row r="2582" spans="6:9" x14ac:dyDescent="0.25">
      <c r="F2582" s="67"/>
      <c r="G2582" s="67"/>
      <c r="H2582" s="67"/>
      <c r="I2582" s="67"/>
    </row>
    <row r="2583" spans="6:9" x14ac:dyDescent="0.25">
      <c r="F2583" s="67"/>
      <c r="G2583" s="67"/>
      <c r="H2583" s="67"/>
      <c r="I2583" s="67"/>
    </row>
    <row r="2584" spans="6:9" x14ac:dyDescent="0.25">
      <c r="F2584" s="67"/>
      <c r="G2584" s="67"/>
      <c r="H2584" s="67"/>
      <c r="I2584" s="67"/>
    </row>
    <row r="2585" spans="6:9" x14ac:dyDescent="0.25">
      <c r="F2585" s="67"/>
      <c r="G2585" s="67"/>
      <c r="H2585" s="67"/>
      <c r="I2585" s="67"/>
    </row>
    <row r="2586" spans="6:9" x14ac:dyDescent="0.25">
      <c r="F2586" s="67"/>
      <c r="G2586" s="67"/>
      <c r="H2586" s="67"/>
      <c r="I2586" s="67"/>
    </row>
    <row r="2587" spans="6:9" x14ac:dyDescent="0.25">
      <c r="F2587" s="67"/>
      <c r="G2587" s="67"/>
      <c r="H2587" s="67"/>
      <c r="I2587" s="67"/>
    </row>
    <row r="2588" spans="6:9" x14ac:dyDescent="0.25">
      <c r="F2588" s="67"/>
      <c r="G2588" s="67"/>
      <c r="H2588" s="67"/>
      <c r="I2588" s="67"/>
    </row>
    <row r="2589" spans="6:9" x14ac:dyDescent="0.25">
      <c r="F2589" s="67"/>
      <c r="G2589" s="67"/>
      <c r="H2589" s="67"/>
      <c r="I2589" s="67"/>
    </row>
    <row r="2590" spans="6:9" x14ac:dyDescent="0.25">
      <c r="F2590" s="67"/>
      <c r="G2590" s="67"/>
      <c r="H2590" s="67"/>
      <c r="I2590" s="67"/>
    </row>
    <row r="2591" spans="6:9" x14ac:dyDescent="0.25">
      <c r="F2591" s="67"/>
      <c r="G2591" s="67"/>
      <c r="H2591" s="67"/>
      <c r="I2591" s="67"/>
    </row>
    <row r="2592" spans="6:9" x14ac:dyDescent="0.25">
      <c r="F2592" s="67"/>
      <c r="G2592" s="67"/>
      <c r="H2592" s="67"/>
      <c r="I2592" s="67"/>
    </row>
    <row r="2593" spans="6:9" x14ac:dyDescent="0.25">
      <c r="F2593" s="67"/>
      <c r="G2593" s="67"/>
      <c r="H2593" s="67"/>
      <c r="I2593" s="67"/>
    </row>
    <row r="2594" spans="6:9" x14ac:dyDescent="0.25">
      <c r="F2594" s="67"/>
      <c r="G2594" s="67"/>
      <c r="H2594" s="67"/>
      <c r="I2594" s="67"/>
    </row>
    <row r="2595" spans="6:9" x14ac:dyDescent="0.25">
      <c r="F2595" s="67"/>
      <c r="G2595" s="67"/>
      <c r="H2595" s="67"/>
      <c r="I2595" s="67"/>
    </row>
    <row r="2596" spans="6:9" x14ac:dyDescent="0.25">
      <c r="F2596" s="67"/>
      <c r="G2596" s="67"/>
      <c r="H2596" s="67"/>
      <c r="I2596" s="67"/>
    </row>
    <row r="2597" spans="6:9" x14ac:dyDescent="0.25">
      <c r="F2597" s="67"/>
      <c r="G2597" s="67"/>
      <c r="H2597" s="67"/>
      <c r="I2597" s="67"/>
    </row>
    <row r="2598" spans="6:9" x14ac:dyDescent="0.25">
      <c r="F2598" s="67"/>
      <c r="G2598" s="67"/>
      <c r="H2598" s="67"/>
      <c r="I2598" s="67"/>
    </row>
    <row r="2599" spans="6:9" x14ac:dyDescent="0.25">
      <c r="F2599" s="67"/>
      <c r="G2599" s="67"/>
      <c r="H2599" s="67"/>
      <c r="I2599" s="67"/>
    </row>
    <row r="2600" spans="6:9" x14ac:dyDescent="0.25">
      <c r="F2600" s="67"/>
      <c r="G2600" s="67"/>
      <c r="H2600" s="67"/>
      <c r="I2600" s="67"/>
    </row>
    <row r="2601" spans="6:9" x14ac:dyDescent="0.25">
      <c r="F2601" s="67"/>
      <c r="G2601" s="67"/>
      <c r="H2601" s="67"/>
      <c r="I2601" s="67"/>
    </row>
    <row r="2602" spans="6:9" x14ac:dyDescent="0.25">
      <c r="F2602" s="67"/>
      <c r="G2602" s="67"/>
      <c r="H2602" s="67"/>
      <c r="I2602" s="67"/>
    </row>
    <row r="2603" spans="6:9" x14ac:dyDescent="0.25">
      <c r="F2603" s="67"/>
      <c r="G2603" s="67"/>
      <c r="H2603" s="67"/>
      <c r="I2603" s="67"/>
    </row>
    <row r="2604" spans="6:9" x14ac:dyDescent="0.25">
      <c r="F2604" s="67"/>
      <c r="G2604" s="67"/>
      <c r="H2604" s="67"/>
      <c r="I2604" s="67"/>
    </row>
    <row r="2605" spans="6:9" x14ac:dyDescent="0.25">
      <c r="F2605" s="67"/>
      <c r="G2605" s="67"/>
      <c r="H2605" s="67"/>
      <c r="I2605" s="67"/>
    </row>
    <row r="2606" spans="6:9" x14ac:dyDescent="0.25">
      <c r="F2606" s="67"/>
      <c r="G2606" s="67"/>
      <c r="H2606" s="67"/>
      <c r="I2606" s="67"/>
    </row>
    <row r="2607" spans="6:9" x14ac:dyDescent="0.25">
      <c r="F2607" s="67"/>
      <c r="G2607" s="67"/>
      <c r="H2607" s="67"/>
      <c r="I2607" s="67"/>
    </row>
    <row r="2608" spans="6:9" x14ac:dyDescent="0.25">
      <c r="F2608" s="67"/>
      <c r="G2608" s="67"/>
      <c r="H2608" s="67"/>
      <c r="I2608" s="67"/>
    </row>
    <row r="2609" spans="6:9" x14ac:dyDescent="0.25">
      <c r="F2609" s="67"/>
      <c r="G2609" s="67"/>
      <c r="H2609" s="67"/>
      <c r="I2609" s="67"/>
    </row>
    <row r="2610" spans="6:9" x14ac:dyDescent="0.25">
      <c r="F2610" s="67"/>
      <c r="G2610" s="67"/>
      <c r="H2610" s="67"/>
      <c r="I2610" s="67"/>
    </row>
    <row r="2611" spans="6:9" x14ac:dyDescent="0.25">
      <c r="F2611" s="67"/>
      <c r="G2611" s="67"/>
      <c r="H2611" s="67"/>
      <c r="I2611" s="67"/>
    </row>
    <row r="2612" spans="6:9" x14ac:dyDescent="0.25">
      <c r="F2612" s="67"/>
      <c r="G2612" s="67"/>
      <c r="H2612" s="67"/>
      <c r="I2612" s="67"/>
    </row>
    <row r="2613" spans="6:9" x14ac:dyDescent="0.25">
      <c r="F2613" s="67"/>
      <c r="G2613" s="67"/>
      <c r="H2613" s="67"/>
      <c r="I2613" s="67"/>
    </row>
    <row r="2614" spans="6:9" x14ac:dyDescent="0.25">
      <c r="F2614" s="67"/>
      <c r="G2614" s="67"/>
      <c r="H2614" s="67"/>
      <c r="I2614" s="67"/>
    </row>
    <row r="2615" spans="6:9" x14ac:dyDescent="0.25">
      <c r="F2615" s="67"/>
      <c r="G2615" s="67"/>
      <c r="H2615" s="67"/>
      <c r="I2615" s="67"/>
    </row>
    <row r="2616" spans="6:9" x14ac:dyDescent="0.25">
      <c r="F2616" s="67"/>
      <c r="G2616" s="67"/>
      <c r="H2616" s="67"/>
      <c r="I2616" s="67"/>
    </row>
    <row r="2617" spans="6:9" x14ac:dyDescent="0.25">
      <c r="F2617" s="67"/>
      <c r="G2617" s="67"/>
      <c r="H2617" s="67"/>
      <c r="I2617" s="67"/>
    </row>
    <row r="2618" spans="6:9" x14ac:dyDescent="0.25">
      <c r="F2618" s="67"/>
      <c r="G2618" s="67"/>
      <c r="H2618" s="67"/>
      <c r="I2618" s="67"/>
    </row>
    <row r="2619" spans="6:9" x14ac:dyDescent="0.25">
      <c r="F2619" s="67"/>
      <c r="G2619" s="67"/>
      <c r="H2619" s="67"/>
      <c r="I2619" s="67"/>
    </row>
    <row r="2620" spans="6:9" x14ac:dyDescent="0.25">
      <c r="F2620" s="67"/>
      <c r="G2620" s="67"/>
      <c r="H2620" s="67"/>
      <c r="I2620" s="67"/>
    </row>
    <row r="2621" spans="6:9" x14ac:dyDescent="0.25">
      <c r="F2621" s="67"/>
      <c r="G2621" s="67"/>
      <c r="H2621" s="67"/>
      <c r="I2621" s="67"/>
    </row>
    <row r="2622" spans="6:9" x14ac:dyDescent="0.25">
      <c r="F2622" s="67"/>
      <c r="G2622" s="67"/>
      <c r="H2622" s="67"/>
      <c r="I2622" s="67"/>
    </row>
    <row r="2623" spans="6:9" x14ac:dyDescent="0.25">
      <c r="F2623" s="67"/>
      <c r="G2623" s="67"/>
      <c r="H2623" s="67"/>
      <c r="I2623" s="67"/>
    </row>
    <row r="2624" spans="6:9" x14ac:dyDescent="0.25">
      <c r="F2624" s="67"/>
      <c r="G2624" s="67"/>
      <c r="H2624" s="67"/>
      <c r="I2624" s="67"/>
    </row>
    <row r="2625" spans="6:9" x14ac:dyDescent="0.25">
      <c r="F2625" s="67"/>
      <c r="G2625" s="67"/>
      <c r="H2625" s="67"/>
      <c r="I2625" s="67"/>
    </row>
    <row r="2626" spans="6:9" x14ac:dyDescent="0.25">
      <c r="F2626" s="67"/>
      <c r="G2626" s="67"/>
      <c r="H2626" s="67"/>
      <c r="I2626" s="67"/>
    </row>
    <row r="2627" spans="6:9" x14ac:dyDescent="0.25">
      <c r="F2627" s="67"/>
      <c r="G2627" s="67"/>
      <c r="H2627" s="67"/>
      <c r="I2627" s="67"/>
    </row>
    <row r="2628" spans="6:9" x14ac:dyDescent="0.25">
      <c r="F2628" s="67"/>
      <c r="G2628" s="67"/>
      <c r="H2628" s="67"/>
      <c r="I2628" s="67"/>
    </row>
    <row r="2629" spans="6:9" x14ac:dyDescent="0.25">
      <c r="F2629" s="67"/>
      <c r="G2629" s="67"/>
      <c r="H2629" s="67"/>
      <c r="I2629" s="67"/>
    </row>
    <row r="2630" spans="6:9" x14ac:dyDescent="0.25">
      <c r="F2630" s="67"/>
      <c r="G2630" s="67"/>
      <c r="H2630" s="67"/>
      <c r="I2630" s="67"/>
    </row>
    <row r="2631" spans="6:9" x14ac:dyDescent="0.25">
      <c r="F2631" s="67"/>
      <c r="G2631" s="67"/>
      <c r="H2631" s="67"/>
      <c r="I2631" s="67"/>
    </row>
    <row r="2632" spans="6:9" x14ac:dyDescent="0.25">
      <c r="F2632" s="67"/>
      <c r="G2632" s="67"/>
      <c r="H2632" s="67"/>
      <c r="I2632" s="67"/>
    </row>
    <row r="2633" spans="6:9" x14ac:dyDescent="0.25">
      <c r="F2633" s="67"/>
      <c r="G2633" s="67"/>
      <c r="H2633" s="67"/>
      <c r="I2633" s="67"/>
    </row>
    <row r="2634" spans="6:9" x14ac:dyDescent="0.25">
      <c r="F2634" s="67"/>
      <c r="G2634" s="67"/>
      <c r="H2634" s="67"/>
      <c r="I2634" s="67"/>
    </row>
    <row r="2635" spans="6:9" x14ac:dyDescent="0.25">
      <c r="F2635" s="67"/>
      <c r="G2635" s="67"/>
      <c r="H2635" s="67"/>
      <c r="I2635" s="67"/>
    </row>
    <row r="2636" spans="6:9" x14ac:dyDescent="0.25">
      <c r="F2636" s="67"/>
      <c r="G2636" s="67"/>
      <c r="H2636" s="67"/>
      <c r="I2636" s="67"/>
    </row>
    <row r="2637" spans="6:9" x14ac:dyDescent="0.25">
      <c r="F2637" s="67"/>
      <c r="G2637" s="67"/>
      <c r="H2637" s="67"/>
      <c r="I2637" s="67"/>
    </row>
    <row r="2638" spans="6:9" x14ac:dyDescent="0.25">
      <c r="F2638" s="67"/>
      <c r="G2638" s="67"/>
      <c r="H2638" s="67"/>
      <c r="I2638" s="67"/>
    </row>
    <row r="2639" spans="6:9" x14ac:dyDescent="0.25">
      <c r="F2639" s="67"/>
      <c r="G2639" s="67"/>
      <c r="H2639" s="67"/>
      <c r="I2639" s="67"/>
    </row>
    <row r="2640" spans="6:9" x14ac:dyDescent="0.25">
      <c r="F2640" s="67"/>
      <c r="G2640" s="67"/>
      <c r="H2640" s="67"/>
      <c r="I2640" s="67"/>
    </row>
    <row r="2641" spans="6:9" x14ac:dyDescent="0.25">
      <c r="F2641" s="67"/>
      <c r="G2641" s="67"/>
      <c r="H2641" s="67"/>
      <c r="I2641" s="67"/>
    </row>
    <row r="2642" spans="6:9" x14ac:dyDescent="0.25">
      <c r="F2642" s="67"/>
      <c r="G2642" s="67"/>
      <c r="H2642" s="67"/>
      <c r="I2642" s="67"/>
    </row>
    <row r="2643" spans="6:9" x14ac:dyDescent="0.25">
      <c r="F2643" s="67"/>
      <c r="G2643" s="67"/>
      <c r="H2643" s="67"/>
      <c r="I2643" s="67"/>
    </row>
    <row r="2644" spans="6:9" x14ac:dyDescent="0.25">
      <c r="F2644" s="67"/>
      <c r="G2644" s="67"/>
      <c r="H2644" s="67"/>
      <c r="I2644" s="67"/>
    </row>
    <row r="2645" spans="6:9" x14ac:dyDescent="0.25">
      <c r="F2645" s="67"/>
      <c r="G2645" s="67"/>
      <c r="H2645" s="67"/>
      <c r="I2645" s="67"/>
    </row>
    <row r="2646" spans="6:9" x14ac:dyDescent="0.25">
      <c r="F2646" s="67"/>
      <c r="G2646" s="67"/>
      <c r="H2646" s="67"/>
      <c r="I2646" s="67"/>
    </row>
    <row r="2647" spans="6:9" x14ac:dyDescent="0.25">
      <c r="F2647" s="67"/>
      <c r="G2647" s="67"/>
      <c r="H2647" s="67"/>
      <c r="I2647" s="67"/>
    </row>
    <row r="2648" spans="6:9" x14ac:dyDescent="0.25">
      <c r="F2648" s="67"/>
      <c r="G2648" s="67"/>
      <c r="H2648" s="67"/>
      <c r="I2648" s="67"/>
    </row>
    <row r="2649" spans="6:9" x14ac:dyDescent="0.25">
      <c r="F2649" s="67"/>
      <c r="G2649" s="67"/>
      <c r="H2649" s="67"/>
      <c r="I2649" s="67"/>
    </row>
    <row r="2650" spans="6:9" x14ac:dyDescent="0.25">
      <c r="F2650" s="67"/>
      <c r="G2650" s="67"/>
      <c r="H2650" s="67"/>
      <c r="I2650" s="67"/>
    </row>
    <row r="2651" spans="6:9" x14ac:dyDescent="0.25">
      <c r="F2651" s="67"/>
      <c r="G2651" s="67"/>
      <c r="H2651" s="67"/>
      <c r="I2651" s="67"/>
    </row>
    <row r="2652" spans="6:9" x14ac:dyDescent="0.25">
      <c r="F2652" s="67"/>
      <c r="G2652" s="67"/>
      <c r="H2652" s="67"/>
      <c r="I2652" s="67"/>
    </row>
    <row r="2653" spans="6:9" x14ac:dyDescent="0.25">
      <c r="F2653" s="67"/>
      <c r="G2653" s="67"/>
      <c r="H2653" s="67"/>
      <c r="I2653" s="67"/>
    </row>
    <row r="2654" spans="6:9" x14ac:dyDescent="0.25">
      <c r="F2654" s="67"/>
      <c r="G2654" s="67"/>
      <c r="H2654" s="67"/>
      <c r="I2654" s="67"/>
    </row>
    <row r="2655" spans="6:9" x14ac:dyDescent="0.25">
      <c r="F2655" s="67"/>
      <c r="G2655" s="67"/>
      <c r="H2655" s="67"/>
      <c r="I2655" s="67"/>
    </row>
    <row r="2656" spans="6:9" x14ac:dyDescent="0.25">
      <c r="F2656" s="67"/>
      <c r="G2656" s="67"/>
      <c r="H2656" s="67"/>
      <c r="I2656" s="67"/>
    </row>
    <row r="2657" spans="6:9" x14ac:dyDescent="0.25">
      <c r="F2657" s="67"/>
      <c r="G2657" s="67"/>
      <c r="H2657" s="67"/>
      <c r="I2657" s="67"/>
    </row>
    <row r="2658" spans="6:9" x14ac:dyDescent="0.25">
      <c r="F2658" s="67"/>
      <c r="G2658" s="67"/>
      <c r="H2658" s="67"/>
      <c r="I2658" s="67"/>
    </row>
    <row r="2659" spans="6:9" x14ac:dyDescent="0.25">
      <c r="F2659" s="67"/>
      <c r="G2659" s="67"/>
      <c r="H2659" s="67"/>
      <c r="I2659" s="67"/>
    </row>
    <row r="2660" spans="6:9" x14ac:dyDescent="0.25">
      <c r="F2660" s="67"/>
      <c r="G2660" s="67"/>
      <c r="H2660" s="67"/>
      <c r="I2660" s="67"/>
    </row>
    <row r="2661" spans="6:9" x14ac:dyDescent="0.25">
      <c r="F2661" s="67"/>
      <c r="G2661" s="67"/>
      <c r="H2661" s="67"/>
      <c r="I2661" s="67"/>
    </row>
    <row r="2662" spans="6:9" x14ac:dyDescent="0.25">
      <c r="F2662" s="67"/>
      <c r="G2662" s="67"/>
      <c r="H2662" s="67"/>
      <c r="I2662" s="67"/>
    </row>
    <row r="2663" spans="6:9" x14ac:dyDescent="0.25">
      <c r="F2663" s="67"/>
      <c r="G2663" s="67"/>
      <c r="H2663" s="67"/>
      <c r="I2663" s="67"/>
    </row>
    <row r="2664" spans="6:9" x14ac:dyDescent="0.25">
      <c r="F2664" s="67"/>
      <c r="G2664" s="67"/>
      <c r="H2664" s="67"/>
      <c r="I2664" s="67"/>
    </row>
    <row r="2665" spans="6:9" x14ac:dyDescent="0.25">
      <c r="F2665" s="67"/>
      <c r="G2665" s="67"/>
      <c r="H2665" s="67"/>
      <c r="I2665" s="67"/>
    </row>
    <row r="2666" spans="6:9" x14ac:dyDescent="0.25">
      <c r="F2666" s="67"/>
      <c r="G2666" s="67"/>
      <c r="H2666" s="67"/>
      <c r="I2666" s="67"/>
    </row>
    <row r="2667" spans="6:9" x14ac:dyDescent="0.25">
      <c r="F2667" s="67"/>
      <c r="G2667" s="67"/>
      <c r="H2667" s="67"/>
      <c r="I2667" s="67"/>
    </row>
    <row r="2668" spans="6:9" x14ac:dyDescent="0.25">
      <c r="F2668" s="67"/>
      <c r="G2668" s="67"/>
      <c r="H2668" s="67"/>
      <c r="I2668" s="67"/>
    </row>
    <row r="2669" spans="6:9" x14ac:dyDescent="0.25">
      <c r="F2669" s="67"/>
      <c r="G2669" s="67"/>
      <c r="H2669" s="67"/>
      <c r="I2669" s="67"/>
    </row>
    <row r="2670" spans="6:9" x14ac:dyDescent="0.25">
      <c r="F2670" s="67"/>
      <c r="G2670" s="67"/>
      <c r="H2670" s="67"/>
      <c r="I2670" s="67"/>
    </row>
    <row r="2671" spans="6:9" x14ac:dyDescent="0.25">
      <c r="F2671" s="67"/>
      <c r="G2671" s="67"/>
      <c r="H2671" s="67"/>
      <c r="I2671" s="67"/>
    </row>
    <row r="2672" spans="6:9" x14ac:dyDescent="0.25">
      <c r="F2672" s="67"/>
      <c r="G2672" s="67"/>
      <c r="H2672" s="67"/>
      <c r="I2672" s="67"/>
    </row>
    <row r="2673" spans="6:9" x14ac:dyDescent="0.25">
      <c r="F2673" s="67"/>
      <c r="G2673" s="67"/>
      <c r="H2673" s="67"/>
      <c r="I2673" s="67"/>
    </row>
    <row r="2674" spans="6:9" x14ac:dyDescent="0.25">
      <c r="F2674" s="67"/>
      <c r="G2674" s="67"/>
      <c r="H2674" s="67"/>
      <c r="I2674" s="67"/>
    </row>
    <row r="2675" spans="6:9" x14ac:dyDescent="0.25">
      <c r="F2675" s="67"/>
      <c r="G2675" s="67"/>
      <c r="H2675" s="67"/>
      <c r="I2675" s="67"/>
    </row>
    <row r="2676" spans="6:9" x14ac:dyDescent="0.25">
      <c r="F2676" s="67"/>
      <c r="G2676" s="67"/>
      <c r="H2676" s="67"/>
      <c r="I2676" s="67"/>
    </row>
    <row r="2677" spans="6:9" x14ac:dyDescent="0.25">
      <c r="F2677" s="67"/>
      <c r="G2677" s="67"/>
      <c r="H2677" s="67"/>
      <c r="I2677" s="67"/>
    </row>
    <row r="2678" spans="6:9" x14ac:dyDescent="0.25">
      <c r="F2678" s="67"/>
      <c r="G2678" s="67"/>
      <c r="H2678" s="67"/>
      <c r="I2678" s="67"/>
    </row>
    <row r="2679" spans="6:9" x14ac:dyDescent="0.25">
      <c r="F2679" s="67"/>
      <c r="G2679" s="67"/>
      <c r="H2679" s="67"/>
      <c r="I2679" s="67"/>
    </row>
    <row r="2680" spans="6:9" x14ac:dyDescent="0.25">
      <c r="F2680" s="67"/>
      <c r="G2680" s="67"/>
      <c r="H2680" s="67"/>
      <c r="I2680" s="67"/>
    </row>
    <row r="2681" spans="6:9" x14ac:dyDescent="0.25">
      <c r="F2681" s="67"/>
      <c r="G2681" s="67"/>
      <c r="H2681" s="67"/>
      <c r="I2681" s="67"/>
    </row>
    <row r="2682" spans="6:9" x14ac:dyDescent="0.25">
      <c r="F2682" s="67"/>
      <c r="G2682" s="67"/>
      <c r="H2682" s="67"/>
      <c r="I2682" s="67"/>
    </row>
    <row r="2683" spans="6:9" x14ac:dyDescent="0.25">
      <c r="F2683" s="67"/>
      <c r="G2683" s="67"/>
      <c r="H2683" s="67"/>
      <c r="I2683" s="67"/>
    </row>
    <row r="2684" spans="6:9" x14ac:dyDescent="0.25">
      <c r="F2684" s="67"/>
      <c r="G2684" s="67"/>
      <c r="H2684" s="67"/>
      <c r="I2684" s="67"/>
    </row>
    <row r="2685" spans="6:9" x14ac:dyDescent="0.25">
      <c r="F2685" s="67"/>
      <c r="G2685" s="67"/>
      <c r="H2685" s="67"/>
      <c r="I2685" s="67"/>
    </row>
    <row r="2686" spans="6:9" x14ac:dyDescent="0.25">
      <c r="F2686" s="67"/>
      <c r="G2686" s="67"/>
      <c r="H2686" s="67"/>
      <c r="I2686" s="67"/>
    </row>
    <row r="2687" spans="6:9" x14ac:dyDescent="0.25">
      <c r="F2687" s="67"/>
      <c r="G2687" s="67"/>
      <c r="H2687" s="67"/>
      <c r="I2687" s="67"/>
    </row>
    <row r="2688" spans="6:9" x14ac:dyDescent="0.25">
      <c r="F2688" s="67"/>
      <c r="G2688" s="67"/>
      <c r="H2688" s="67"/>
      <c r="I2688" s="67"/>
    </row>
    <row r="2689" spans="6:9" x14ac:dyDescent="0.25">
      <c r="F2689" s="67"/>
      <c r="G2689" s="67"/>
      <c r="H2689" s="67"/>
      <c r="I2689" s="67"/>
    </row>
    <row r="2690" spans="6:9" x14ac:dyDescent="0.25">
      <c r="F2690" s="67"/>
      <c r="G2690" s="67"/>
      <c r="H2690" s="67"/>
      <c r="I2690" s="67"/>
    </row>
    <row r="2691" spans="6:9" x14ac:dyDescent="0.25">
      <c r="F2691" s="67"/>
      <c r="G2691" s="67"/>
      <c r="H2691" s="67"/>
      <c r="I2691" s="67"/>
    </row>
    <row r="2692" spans="6:9" x14ac:dyDescent="0.25">
      <c r="F2692" s="67"/>
      <c r="G2692" s="67"/>
      <c r="H2692" s="67"/>
      <c r="I2692" s="67"/>
    </row>
    <row r="2693" spans="6:9" x14ac:dyDescent="0.25">
      <c r="F2693" s="67"/>
      <c r="G2693" s="67"/>
      <c r="H2693" s="67"/>
      <c r="I2693" s="67"/>
    </row>
    <row r="2694" spans="6:9" x14ac:dyDescent="0.25">
      <c r="F2694" s="67"/>
      <c r="G2694" s="67"/>
      <c r="H2694" s="67"/>
      <c r="I2694" s="67"/>
    </row>
    <row r="2695" spans="6:9" x14ac:dyDescent="0.25">
      <c r="F2695" s="67"/>
      <c r="G2695" s="67"/>
      <c r="H2695" s="67"/>
      <c r="I2695" s="67"/>
    </row>
    <row r="2696" spans="6:9" x14ac:dyDescent="0.25">
      <c r="F2696" s="67"/>
      <c r="G2696" s="67"/>
      <c r="H2696" s="67"/>
      <c r="I2696" s="67"/>
    </row>
    <row r="2697" spans="6:9" x14ac:dyDescent="0.25">
      <c r="F2697" s="67"/>
      <c r="G2697" s="67"/>
      <c r="H2697" s="67"/>
      <c r="I2697" s="67"/>
    </row>
    <row r="2698" spans="6:9" x14ac:dyDescent="0.25">
      <c r="F2698" s="67"/>
      <c r="G2698" s="67"/>
      <c r="H2698" s="67"/>
      <c r="I2698" s="67"/>
    </row>
    <row r="2699" spans="6:9" x14ac:dyDescent="0.25">
      <c r="F2699" s="67"/>
      <c r="G2699" s="67"/>
      <c r="H2699" s="67"/>
      <c r="I2699" s="67"/>
    </row>
    <row r="2700" spans="6:9" x14ac:dyDescent="0.25">
      <c r="F2700" s="67"/>
      <c r="G2700" s="67"/>
      <c r="H2700" s="67"/>
      <c r="I2700" s="67"/>
    </row>
    <row r="2701" spans="6:9" x14ac:dyDescent="0.25">
      <c r="F2701" s="67"/>
      <c r="G2701" s="67"/>
      <c r="H2701" s="67"/>
      <c r="I2701" s="67"/>
    </row>
    <row r="2702" spans="6:9" x14ac:dyDescent="0.25">
      <c r="F2702" s="67"/>
      <c r="G2702" s="67"/>
      <c r="H2702" s="67"/>
      <c r="I2702" s="67"/>
    </row>
    <row r="2703" spans="6:9" x14ac:dyDescent="0.25">
      <c r="F2703" s="67"/>
      <c r="G2703" s="67"/>
      <c r="H2703" s="67"/>
      <c r="I2703" s="67"/>
    </row>
    <row r="2704" spans="6:9" x14ac:dyDescent="0.25">
      <c r="F2704" s="67"/>
      <c r="G2704" s="67"/>
      <c r="H2704" s="67"/>
      <c r="I2704" s="67"/>
    </row>
    <row r="2705" spans="6:9" x14ac:dyDescent="0.25">
      <c r="F2705" s="67"/>
      <c r="G2705" s="67"/>
      <c r="H2705" s="67"/>
      <c r="I2705" s="67"/>
    </row>
    <row r="2706" spans="6:9" x14ac:dyDescent="0.25">
      <c r="F2706" s="67"/>
      <c r="G2706" s="67"/>
      <c r="H2706" s="67"/>
      <c r="I2706" s="67"/>
    </row>
    <row r="2707" spans="6:9" x14ac:dyDescent="0.25">
      <c r="F2707" s="67"/>
      <c r="G2707" s="67"/>
      <c r="H2707" s="67"/>
      <c r="I2707" s="67"/>
    </row>
    <row r="2708" spans="6:9" x14ac:dyDescent="0.25">
      <c r="F2708" s="67"/>
      <c r="G2708" s="67"/>
      <c r="H2708" s="67"/>
      <c r="I2708" s="67"/>
    </row>
    <row r="2709" spans="6:9" x14ac:dyDescent="0.25">
      <c r="F2709" s="67"/>
      <c r="G2709" s="67"/>
      <c r="H2709" s="67"/>
      <c r="I2709" s="67"/>
    </row>
    <row r="2710" spans="6:9" x14ac:dyDescent="0.25">
      <c r="F2710" s="67"/>
      <c r="G2710" s="67"/>
      <c r="H2710" s="67"/>
      <c r="I2710" s="67"/>
    </row>
    <row r="2711" spans="6:9" x14ac:dyDescent="0.25">
      <c r="F2711" s="67"/>
      <c r="G2711" s="67"/>
      <c r="H2711" s="67"/>
      <c r="I2711" s="67"/>
    </row>
    <row r="2712" spans="6:9" x14ac:dyDescent="0.25">
      <c r="F2712" s="67"/>
      <c r="G2712" s="67"/>
      <c r="H2712" s="67"/>
      <c r="I2712" s="67"/>
    </row>
    <row r="2713" spans="6:9" x14ac:dyDescent="0.25">
      <c r="F2713" s="67"/>
      <c r="G2713" s="67"/>
      <c r="H2713" s="67"/>
      <c r="I2713" s="67"/>
    </row>
    <row r="2714" spans="6:9" x14ac:dyDescent="0.25">
      <c r="F2714" s="67"/>
      <c r="G2714" s="67"/>
      <c r="H2714" s="67"/>
      <c r="I2714" s="67"/>
    </row>
    <row r="2715" spans="6:9" x14ac:dyDescent="0.25">
      <c r="F2715" s="67"/>
      <c r="G2715" s="67"/>
      <c r="H2715" s="67"/>
      <c r="I2715" s="67"/>
    </row>
    <row r="2716" spans="6:9" x14ac:dyDescent="0.25">
      <c r="F2716" s="67"/>
      <c r="G2716" s="67"/>
      <c r="H2716" s="67"/>
      <c r="I2716" s="67"/>
    </row>
    <row r="2717" spans="6:9" x14ac:dyDescent="0.25">
      <c r="F2717" s="67"/>
      <c r="G2717" s="67"/>
      <c r="H2717" s="67"/>
      <c r="I2717" s="67"/>
    </row>
    <row r="2718" spans="6:9" x14ac:dyDescent="0.25">
      <c r="F2718" s="67"/>
      <c r="G2718" s="67"/>
      <c r="H2718" s="67"/>
      <c r="I2718" s="67"/>
    </row>
    <row r="2719" spans="6:9" x14ac:dyDescent="0.25">
      <c r="F2719" s="67"/>
      <c r="G2719" s="67"/>
      <c r="H2719" s="67"/>
      <c r="I2719" s="67"/>
    </row>
    <row r="2720" spans="6:9" x14ac:dyDescent="0.25">
      <c r="F2720" s="67"/>
      <c r="G2720" s="67"/>
      <c r="H2720" s="67"/>
      <c r="I2720" s="67"/>
    </row>
    <row r="2721" spans="6:9" x14ac:dyDescent="0.25">
      <c r="F2721" s="67"/>
      <c r="G2721" s="67"/>
      <c r="H2721" s="67"/>
      <c r="I2721" s="67"/>
    </row>
    <row r="2722" spans="6:9" x14ac:dyDescent="0.25">
      <c r="F2722" s="67"/>
      <c r="G2722" s="67"/>
      <c r="H2722" s="67"/>
      <c r="I2722" s="67"/>
    </row>
    <row r="2723" spans="6:9" x14ac:dyDescent="0.25">
      <c r="F2723" s="67"/>
      <c r="G2723" s="67"/>
      <c r="H2723" s="67"/>
      <c r="I2723" s="67"/>
    </row>
    <row r="2724" spans="6:9" x14ac:dyDescent="0.25">
      <c r="F2724" s="67"/>
      <c r="G2724" s="67"/>
      <c r="H2724" s="67"/>
      <c r="I2724" s="67"/>
    </row>
    <row r="2725" spans="6:9" x14ac:dyDescent="0.25">
      <c r="F2725" s="67"/>
      <c r="G2725" s="67"/>
      <c r="H2725" s="67"/>
      <c r="I2725" s="67"/>
    </row>
    <row r="2726" spans="6:9" x14ac:dyDescent="0.25">
      <c r="F2726" s="67"/>
      <c r="G2726" s="67"/>
      <c r="H2726" s="67"/>
      <c r="I2726" s="67"/>
    </row>
    <row r="2727" spans="6:9" x14ac:dyDescent="0.25">
      <c r="F2727" s="67"/>
      <c r="G2727" s="67"/>
      <c r="H2727" s="67"/>
      <c r="I2727" s="67"/>
    </row>
    <row r="2728" spans="6:9" x14ac:dyDescent="0.25">
      <c r="F2728" s="67"/>
      <c r="G2728" s="67"/>
      <c r="H2728" s="67"/>
      <c r="I2728" s="67"/>
    </row>
    <row r="2729" spans="6:9" x14ac:dyDescent="0.25">
      <c r="F2729" s="67"/>
      <c r="G2729" s="67"/>
      <c r="H2729" s="67"/>
      <c r="I2729" s="67"/>
    </row>
    <row r="2730" spans="6:9" x14ac:dyDescent="0.25">
      <c r="F2730" s="67"/>
      <c r="G2730" s="67"/>
      <c r="H2730" s="67"/>
      <c r="I2730" s="67"/>
    </row>
    <row r="2731" spans="6:9" x14ac:dyDescent="0.25">
      <c r="F2731" s="67"/>
      <c r="G2731" s="67"/>
      <c r="H2731" s="67"/>
      <c r="I2731" s="67"/>
    </row>
    <row r="2732" spans="6:9" x14ac:dyDescent="0.25">
      <c r="F2732" s="67"/>
      <c r="G2732" s="67"/>
      <c r="H2732" s="67"/>
      <c r="I2732" s="67"/>
    </row>
    <row r="2733" spans="6:9" x14ac:dyDescent="0.25">
      <c r="F2733" s="67"/>
      <c r="G2733" s="67"/>
      <c r="H2733" s="67"/>
      <c r="I2733" s="67"/>
    </row>
    <row r="2734" spans="6:9" x14ac:dyDescent="0.25">
      <c r="F2734" s="67"/>
      <c r="G2734" s="67"/>
      <c r="H2734" s="67"/>
      <c r="I2734" s="67"/>
    </row>
    <row r="2735" spans="6:9" x14ac:dyDescent="0.25">
      <c r="F2735" s="67"/>
      <c r="G2735" s="67"/>
      <c r="H2735" s="67"/>
      <c r="I2735" s="67"/>
    </row>
    <row r="2736" spans="6:9" x14ac:dyDescent="0.25">
      <c r="F2736" s="67"/>
      <c r="G2736" s="67"/>
      <c r="H2736" s="67"/>
      <c r="I2736" s="67"/>
    </row>
    <row r="2737" spans="6:9" x14ac:dyDescent="0.25">
      <c r="F2737" s="67"/>
      <c r="G2737" s="67"/>
      <c r="H2737" s="67"/>
      <c r="I2737" s="67"/>
    </row>
    <row r="2738" spans="6:9" x14ac:dyDescent="0.25">
      <c r="F2738" s="67"/>
      <c r="G2738" s="67"/>
      <c r="H2738" s="67"/>
      <c r="I2738" s="67"/>
    </row>
    <row r="2739" spans="6:9" x14ac:dyDescent="0.25">
      <c r="F2739" s="67"/>
      <c r="G2739" s="67"/>
      <c r="H2739" s="67"/>
      <c r="I2739" s="67"/>
    </row>
    <row r="2740" spans="6:9" x14ac:dyDescent="0.25">
      <c r="F2740" s="67"/>
      <c r="G2740" s="67"/>
      <c r="H2740" s="67"/>
      <c r="I2740" s="67"/>
    </row>
    <row r="2741" spans="6:9" x14ac:dyDescent="0.25">
      <c r="F2741" s="67"/>
      <c r="G2741" s="67"/>
      <c r="H2741" s="67"/>
      <c r="I2741" s="67"/>
    </row>
    <row r="2742" spans="6:9" x14ac:dyDescent="0.25">
      <c r="F2742" s="67"/>
      <c r="G2742" s="67"/>
      <c r="H2742" s="67"/>
      <c r="I2742" s="67"/>
    </row>
    <row r="2743" spans="6:9" x14ac:dyDescent="0.25">
      <c r="F2743" s="67"/>
      <c r="G2743" s="67"/>
      <c r="H2743" s="67"/>
      <c r="I2743" s="67"/>
    </row>
    <row r="2744" spans="6:9" x14ac:dyDescent="0.25">
      <c r="F2744" s="67"/>
      <c r="G2744" s="67"/>
      <c r="H2744" s="67"/>
      <c r="I2744" s="67"/>
    </row>
    <row r="2745" spans="6:9" x14ac:dyDescent="0.25">
      <c r="F2745" s="67"/>
      <c r="G2745" s="67"/>
      <c r="H2745" s="67"/>
      <c r="I2745" s="67"/>
    </row>
    <row r="2746" spans="6:9" x14ac:dyDescent="0.25">
      <c r="F2746" s="67"/>
      <c r="G2746" s="67"/>
      <c r="H2746" s="67"/>
      <c r="I2746" s="67"/>
    </row>
    <row r="2747" spans="6:9" x14ac:dyDescent="0.25">
      <c r="F2747" s="67"/>
      <c r="G2747" s="67"/>
      <c r="H2747" s="67"/>
      <c r="I2747" s="67"/>
    </row>
    <row r="2748" spans="6:9" x14ac:dyDescent="0.25">
      <c r="F2748" s="67"/>
      <c r="G2748" s="67"/>
      <c r="H2748" s="67"/>
      <c r="I2748" s="67"/>
    </row>
    <row r="2749" spans="6:9" x14ac:dyDescent="0.25">
      <c r="F2749" s="67"/>
      <c r="G2749" s="67"/>
      <c r="H2749" s="67"/>
      <c r="I2749" s="67"/>
    </row>
    <row r="2750" spans="6:9" x14ac:dyDescent="0.25">
      <c r="F2750" s="67"/>
      <c r="G2750" s="67"/>
      <c r="H2750" s="67"/>
      <c r="I2750" s="67"/>
    </row>
    <row r="2751" spans="6:9" x14ac:dyDescent="0.25">
      <c r="F2751" s="67"/>
      <c r="G2751" s="67"/>
      <c r="H2751" s="67"/>
      <c r="I2751" s="67"/>
    </row>
    <row r="2752" spans="6:9" x14ac:dyDescent="0.25">
      <c r="F2752" s="67"/>
      <c r="G2752" s="67"/>
      <c r="H2752" s="67"/>
      <c r="I2752" s="67"/>
    </row>
    <row r="2753" spans="6:9" x14ac:dyDescent="0.25">
      <c r="F2753" s="67"/>
      <c r="G2753" s="67"/>
      <c r="H2753" s="67"/>
      <c r="I2753" s="67"/>
    </row>
    <row r="2754" spans="6:9" x14ac:dyDescent="0.25">
      <c r="F2754" s="67"/>
      <c r="G2754" s="67"/>
      <c r="H2754" s="67"/>
      <c r="I2754" s="67"/>
    </row>
    <row r="2755" spans="6:9" x14ac:dyDescent="0.25">
      <c r="F2755" s="67"/>
      <c r="G2755" s="67"/>
      <c r="H2755" s="67"/>
      <c r="I2755" s="67"/>
    </row>
    <row r="2756" spans="6:9" x14ac:dyDescent="0.25">
      <c r="F2756" s="67"/>
      <c r="G2756" s="67"/>
      <c r="H2756" s="67"/>
      <c r="I2756" s="67"/>
    </row>
    <row r="2757" spans="6:9" x14ac:dyDescent="0.25">
      <c r="F2757" s="67"/>
      <c r="G2757" s="67"/>
      <c r="H2757" s="67"/>
      <c r="I2757" s="67"/>
    </row>
    <row r="2758" spans="6:9" x14ac:dyDescent="0.25">
      <c r="F2758" s="67"/>
      <c r="G2758" s="67"/>
      <c r="H2758" s="67"/>
      <c r="I2758" s="67"/>
    </row>
    <row r="2759" spans="6:9" x14ac:dyDescent="0.25">
      <c r="F2759" s="67"/>
      <c r="G2759" s="67"/>
      <c r="H2759" s="67"/>
      <c r="I2759" s="67"/>
    </row>
    <row r="2760" spans="6:9" x14ac:dyDescent="0.25">
      <c r="F2760" s="67"/>
      <c r="G2760" s="67"/>
      <c r="H2760" s="67"/>
      <c r="I2760" s="67"/>
    </row>
    <row r="2761" spans="6:9" x14ac:dyDescent="0.25">
      <c r="F2761" s="67"/>
      <c r="G2761" s="67"/>
      <c r="H2761" s="67"/>
      <c r="I2761" s="67"/>
    </row>
    <row r="2762" spans="6:9" x14ac:dyDescent="0.25">
      <c r="F2762" s="67"/>
      <c r="G2762" s="67"/>
      <c r="H2762" s="67"/>
      <c r="I2762" s="67"/>
    </row>
    <row r="2763" spans="6:9" x14ac:dyDescent="0.25">
      <c r="F2763" s="67"/>
      <c r="G2763" s="67"/>
      <c r="H2763" s="67"/>
      <c r="I2763" s="67"/>
    </row>
    <row r="2764" spans="6:9" x14ac:dyDescent="0.25">
      <c r="F2764" s="67"/>
      <c r="G2764" s="67"/>
      <c r="H2764" s="67"/>
      <c r="I2764" s="67"/>
    </row>
    <row r="2765" spans="6:9" x14ac:dyDescent="0.25">
      <c r="F2765" s="67"/>
      <c r="G2765" s="67"/>
      <c r="H2765" s="67"/>
      <c r="I2765" s="67"/>
    </row>
    <row r="2766" spans="6:9" x14ac:dyDescent="0.25">
      <c r="F2766" s="67"/>
      <c r="G2766" s="67"/>
      <c r="H2766" s="67"/>
      <c r="I2766" s="67"/>
    </row>
    <row r="2767" spans="6:9" x14ac:dyDescent="0.25">
      <c r="F2767" s="67"/>
      <c r="G2767" s="67"/>
      <c r="H2767" s="67"/>
      <c r="I2767" s="67"/>
    </row>
    <row r="2768" spans="6:9" x14ac:dyDescent="0.25">
      <c r="F2768" s="67"/>
      <c r="G2768" s="67"/>
      <c r="H2768" s="67"/>
      <c r="I2768" s="67"/>
    </row>
    <row r="2769" spans="6:9" x14ac:dyDescent="0.25">
      <c r="F2769" s="67"/>
      <c r="G2769" s="67"/>
      <c r="H2769" s="67"/>
      <c r="I2769" s="67"/>
    </row>
    <row r="2770" spans="6:9" x14ac:dyDescent="0.25">
      <c r="F2770" s="67"/>
      <c r="G2770" s="67"/>
      <c r="H2770" s="67"/>
      <c r="I2770" s="67"/>
    </row>
    <row r="2771" spans="6:9" x14ac:dyDescent="0.25">
      <c r="F2771" s="67"/>
      <c r="G2771" s="67"/>
      <c r="H2771" s="67"/>
      <c r="I2771" s="67"/>
    </row>
    <row r="2772" spans="6:9" x14ac:dyDescent="0.25">
      <c r="F2772" s="67"/>
      <c r="G2772" s="67"/>
      <c r="H2772" s="67"/>
      <c r="I2772" s="67"/>
    </row>
    <row r="2773" spans="6:9" x14ac:dyDescent="0.25">
      <c r="F2773" s="67"/>
      <c r="G2773" s="67"/>
      <c r="H2773" s="67"/>
      <c r="I2773" s="67"/>
    </row>
    <row r="2774" spans="6:9" x14ac:dyDescent="0.25">
      <c r="F2774" s="67"/>
      <c r="G2774" s="67"/>
      <c r="H2774" s="67"/>
      <c r="I2774" s="67"/>
    </row>
    <row r="2775" spans="6:9" x14ac:dyDescent="0.25">
      <c r="F2775" s="67"/>
      <c r="G2775" s="67"/>
      <c r="H2775" s="67"/>
      <c r="I2775" s="67"/>
    </row>
    <row r="2776" spans="6:9" x14ac:dyDescent="0.25">
      <c r="F2776" s="67"/>
      <c r="G2776" s="67"/>
      <c r="H2776" s="67"/>
      <c r="I2776" s="67"/>
    </row>
    <row r="2777" spans="6:9" x14ac:dyDescent="0.25">
      <c r="F2777" s="67"/>
      <c r="G2777" s="67"/>
      <c r="H2777" s="67"/>
      <c r="I2777" s="67"/>
    </row>
    <row r="2778" spans="6:9" x14ac:dyDescent="0.25">
      <c r="F2778" s="67"/>
      <c r="G2778" s="67"/>
      <c r="H2778" s="67"/>
      <c r="I2778" s="67"/>
    </row>
    <row r="2779" spans="6:9" x14ac:dyDescent="0.25">
      <c r="F2779" s="67"/>
      <c r="G2779" s="67"/>
      <c r="H2779" s="67"/>
      <c r="I2779" s="67"/>
    </row>
    <row r="2780" spans="6:9" x14ac:dyDescent="0.25">
      <c r="F2780" s="67"/>
      <c r="G2780" s="67"/>
      <c r="H2780" s="67"/>
      <c r="I2780" s="67"/>
    </row>
    <row r="2781" spans="6:9" x14ac:dyDescent="0.25">
      <c r="F2781" s="67"/>
      <c r="G2781" s="67"/>
      <c r="H2781" s="67"/>
      <c r="I2781" s="67"/>
    </row>
    <row r="2782" spans="6:9" x14ac:dyDescent="0.25">
      <c r="F2782" s="67"/>
      <c r="G2782" s="67"/>
      <c r="H2782" s="67"/>
      <c r="I2782" s="67"/>
    </row>
    <row r="2783" spans="6:9" x14ac:dyDescent="0.25">
      <c r="F2783" s="67"/>
      <c r="G2783" s="67"/>
      <c r="H2783" s="67"/>
      <c r="I2783" s="67"/>
    </row>
    <row r="2784" spans="6:9" x14ac:dyDescent="0.25">
      <c r="F2784" s="67"/>
      <c r="G2784" s="67"/>
      <c r="H2784" s="67"/>
      <c r="I2784" s="67"/>
    </row>
    <row r="2785" spans="6:9" x14ac:dyDescent="0.25">
      <c r="F2785" s="67"/>
      <c r="G2785" s="67"/>
      <c r="H2785" s="67"/>
      <c r="I2785" s="67"/>
    </row>
    <row r="2786" spans="6:9" x14ac:dyDescent="0.25">
      <c r="F2786" s="67"/>
      <c r="G2786" s="67"/>
      <c r="H2786" s="67"/>
      <c r="I2786" s="67"/>
    </row>
    <row r="2787" spans="6:9" x14ac:dyDescent="0.25">
      <c r="F2787" s="67"/>
      <c r="G2787" s="67"/>
      <c r="H2787" s="67"/>
      <c r="I2787" s="67"/>
    </row>
    <row r="2788" spans="6:9" x14ac:dyDescent="0.25">
      <c r="F2788" s="67"/>
      <c r="G2788" s="67"/>
      <c r="H2788" s="67"/>
      <c r="I2788" s="67"/>
    </row>
    <row r="2789" spans="6:9" x14ac:dyDescent="0.25">
      <c r="F2789" s="67"/>
      <c r="G2789" s="67"/>
      <c r="H2789" s="67"/>
      <c r="I2789" s="67"/>
    </row>
    <row r="2790" spans="6:9" x14ac:dyDescent="0.25">
      <c r="F2790" s="67"/>
      <c r="G2790" s="67"/>
      <c r="H2790" s="67"/>
      <c r="I2790" s="67"/>
    </row>
    <row r="2791" spans="6:9" x14ac:dyDescent="0.25">
      <c r="F2791" s="67"/>
      <c r="G2791" s="67"/>
      <c r="H2791" s="67"/>
      <c r="I2791" s="67"/>
    </row>
    <row r="2792" spans="6:9" x14ac:dyDescent="0.25">
      <c r="F2792" s="67"/>
      <c r="G2792" s="67"/>
      <c r="H2792" s="67"/>
      <c r="I2792" s="67"/>
    </row>
    <row r="2793" spans="6:9" x14ac:dyDescent="0.25">
      <c r="F2793" s="67"/>
      <c r="G2793" s="67"/>
      <c r="H2793" s="67"/>
      <c r="I2793" s="67"/>
    </row>
    <row r="2794" spans="6:9" x14ac:dyDescent="0.25">
      <c r="F2794" s="67"/>
      <c r="G2794" s="67"/>
      <c r="H2794" s="67"/>
      <c r="I2794" s="67"/>
    </row>
    <row r="2795" spans="6:9" x14ac:dyDescent="0.25">
      <c r="F2795" s="67"/>
      <c r="G2795" s="67"/>
      <c r="H2795" s="67"/>
      <c r="I2795" s="67"/>
    </row>
    <row r="2796" spans="6:9" x14ac:dyDescent="0.25">
      <c r="F2796" s="67"/>
      <c r="G2796" s="67"/>
      <c r="H2796" s="67"/>
      <c r="I2796" s="67"/>
    </row>
    <row r="2797" spans="6:9" x14ac:dyDescent="0.25">
      <c r="F2797" s="67"/>
      <c r="G2797" s="67"/>
      <c r="H2797" s="67"/>
      <c r="I2797" s="67"/>
    </row>
    <row r="2798" spans="6:9" x14ac:dyDescent="0.25">
      <c r="F2798" s="67"/>
      <c r="G2798" s="67"/>
      <c r="H2798" s="67"/>
      <c r="I2798" s="67"/>
    </row>
    <row r="2799" spans="6:9" x14ac:dyDescent="0.25">
      <c r="F2799" s="67"/>
      <c r="G2799" s="67"/>
      <c r="H2799" s="67"/>
      <c r="I2799" s="67"/>
    </row>
    <row r="2800" spans="6:9" x14ac:dyDescent="0.25">
      <c r="F2800" s="67"/>
      <c r="G2800" s="67"/>
      <c r="H2800" s="67"/>
      <c r="I2800" s="67"/>
    </row>
    <row r="2801" spans="6:9" x14ac:dyDescent="0.25">
      <c r="F2801" s="67"/>
      <c r="G2801" s="67"/>
      <c r="H2801" s="67"/>
      <c r="I2801" s="67"/>
    </row>
    <row r="2802" spans="6:9" x14ac:dyDescent="0.25">
      <c r="F2802" s="67"/>
      <c r="G2802" s="67"/>
      <c r="H2802" s="67"/>
      <c r="I2802" s="67"/>
    </row>
    <row r="2803" spans="6:9" x14ac:dyDescent="0.25">
      <c r="F2803" s="67"/>
      <c r="G2803" s="67"/>
      <c r="H2803" s="67"/>
      <c r="I2803" s="67"/>
    </row>
    <row r="2804" spans="6:9" x14ac:dyDescent="0.25">
      <c r="F2804" s="67"/>
      <c r="G2804" s="67"/>
      <c r="H2804" s="67"/>
      <c r="I2804" s="67"/>
    </row>
    <row r="2805" spans="6:9" x14ac:dyDescent="0.25">
      <c r="F2805" s="67"/>
      <c r="G2805" s="67"/>
      <c r="H2805" s="67"/>
      <c r="I2805" s="67"/>
    </row>
    <row r="2806" spans="6:9" x14ac:dyDescent="0.25">
      <c r="F2806" s="67"/>
      <c r="G2806" s="67"/>
      <c r="H2806" s="67"/>
      <c r="I2806" s="67"/>
    </row>
    <row r="2807" spans="6:9" x14ac:dyDescent="0.25">
      <c r="F2807" s="67"/>
      <c r="G2807" s="67"/>
      <c r="H2807" s="67"/>
      <c r="I2807" s="67"/>
    </row>
    <row r="2808" spans="6:9" x14ac:dyDescent="0.25">
      <c r="F2808" s="67"/>
      <c r="G2808" s="67"/>
      <c r="H2808" s="67"/>
      <c r="I2808" s="67"/>
    </row>
    <row r="2809" spans="6:9" x14ac:dyDescent="0.25">
      <c r="F2809" s="67"/>
      <c r="G2809" s="67"/>
      <c r="H2809" s="67"/>
      <c r="I2809" s="67"/>
    </row>
    <row r="2810" spans="6:9" x14ac:dyDescent="0.25">
      <c r="F2810" s="67"/>
      <c r="G2810" s="67"/>
      <c r="H2810" s="67"/>
      <c r="I2810" s="67"/>
    </row>
    <row r="2811" spans="6:9" x14ac:dyDescent="0.25">
      <c r="F2811" s="67"/>
      <c r="G2811" s="67"/>
      <c r="H2811" s="67"/>
      <c r="I2811" s="67"/>
    </row>
    <row r="2812" spans="6:9" x14ac:dyDescent="0.25">
      <c r="F2812" s="67"/>
      <c r="G2812" s="67"/>
      <c r="H2812" s="67"/>
      <c r="I2812" s="67"/>
    </row>
    <row r="2813" spans="6:9" x14ac:dyDescent="0.25">
      <c r="F2813" s="67"/>
      <c r="G2813" s="67"/>
      <c r="H2813" s="67"/>
      <c r="I2813" s="67"/>
    </row>
    <row r="2814" spans="6:9" x14ac:dyDescent="0.25">
      <c r="F2814" s="67"/>
      <c r="G2814" s="67"/>
      <c r="H2814" s="67"/>
      <c r="I2814" s="67"/>
    </row>
    <row r="2815" spans="6:9" x14ac:dyDescent="0.25">
      <c r="F2815" s="67"/>
      <c r="G2815" s="67"/>
      <c r="H2815" s="67"/>
      <c r="I2815" s="67"/>
    </row>
    <row r="2816" spans="6:9" x14ac:dyDescent="0.25">
      <c r="F2816" s="67"/>
      <c r="G2816" s="67"/>
      <c r="H2816" s="67"/>
      <c r="I2816" s="67"/>
    </row>
    <row r="2817" spans="6:9" x14ac:dyDescent="0.25">
      <c r="F2817" s="67"/>
      <c r="G2817" s="67"/>
      <c r="H2817" s="67"/>
      <c r="I2817" s="67"/>
    </row>
    <row r="2818" spans="6:9" x14ac:dyDescent="0.25">
      <c r="F2818" s="67"/>
      <c r="G2818" s="67"/>
      <c r="H2818" s="67"/>
      <c r="I2818" s="67"/>
    </row>
    <row r="2819" spans="6:9" x14ac:dyDescent="0.25">
      <c r="F2819" s="67"/>
      <c r="G2819" s="67"/>
      <c r="H2819" s="67"/>
      <c r="I2819" s="67"/>
    </row>
    <row r="2820" spans="6:9" x14ac:dyDescent="0.25">
      <c r="F2820" s="67"/>
      <c r="G2820" s="67"/>
      <c r="H2820" s="67"/>
      <c r="I2820" s="67"/>
    </row>
    <row r="2821" spans="6:9" x14ac:dyDescent="0.25">
      <c r="F2821" s="67"/>
      <c r="G2821" s="67"/>
      <c r="H2821" s="67"/>
      <c r="I2821" s="67"/>
    </row>
    <row r="2822" spans="6:9" x14ac:dyDescent="0.25">
      <c r="F2822" s="67"/>
      <c r="G2822" s="67"/>
      <c r="H2822" s="67"/>
      <c r="I2822" s="67"/>
    </row>
    <row r="2823" spans="6:9" x14ac:dyDescent="0.25">
      <c r="F2823" s="67"/>
      <c r="G2823" s="67"/>
      <c r="H2823" s="67"/>
      <c r="I2823" s="67"/>
    </row>
    <row r="2824" spans="6:9" x14ac:dyDescent="0.25">
      <c r="F2824" s="67"/>
      <c r="G2824" s="67"/>
      <c r="H2824" s="67"/>
      <c r="I2824" s="67"/>
    </row>
    <row r="2825" spans="6:9" x14ac:dyDescent="0.25">
      <c r="F2825" s="67"/>
      <c r="G2825" s="67"/>
      <c r="H2825" s="67"/>
      <c r="I2825" s="67"/>
    </row>
    <row r="2826" spans="6:9" x14ac:dyDescent="0.25">
      <c r="F2826" s="67"/>
      <c r="G2826" s="67"/>
      <c r="H2826" s="67"/>
      <c r="I2826" s="67"/>
    </row>
    <row r="2827" spans="6:9" x14ac:dyDescent="0.25">
      <c r="F2827" s="67"/>
      <c r="G2827" s="67"/>
      <c r="H2827" s="67"/>
      <c r="I2827" s="67"/>
    </row>
    <row r="2828" spans="6:9" x14ac:dyDescent="0.25">
      <c r="F2828" s="67"/>
      <c r="G2828" s="67"/>
      <c r="H2828" s="67"/>
      <c r="I2828" s="67"/>
    </row>
    <row r="2829" spans="6:9" x14ac:dyDescent="0.25">
      <c r="F2829" s="67"/>
      <c r="G2829" s="67"/>
      <c r="H2829" s="67"/>
      <c r="I2829" s="67"/>
    </row>
    <row r="2830" spans="6:9" x14ac:dyDescent="0.25">
      <c r="F2830" s="67"/>
      <c r="G2830" s="67"/>
      <c r="H2830" s="67"/>
      <c r="I2830" s="67"/>
    </row>
    <row r="2831" spans="6:9" x14ac:dyDescent="0.25">
      <c r="F2831" s="67"/>
      <c r="G2831" s="67"/>
      <c r="H2831" s="67"/>
      <c r="I2831" s="67"/>
    </row>
    <row r="2832" spans="6:9" x14ac:dyDescent="0.25">
      <c r="F2832" s="67"/>
      <c r="G2832" s="67"/>
      <c r="H2832" s="67"/>
      <c r="I2832" s="67"/>
    </row>
    <row r="2833" spans="6:9" x14ac:dyDescent="0.25">
      <c r="F2833" s="67"/>
      <c r="G2833" s="67"/>
      <c r="H2833" s="67"/>
      <c r="I2833" s="67"/>
    </row>
    <row r="2834" spans="6:9" x14ac:dyDescent="0.25">
      <c r="F2834" s="67"/>
      <c r="G2834" s="67"/>
      <c r="H2834" s="67"/>
      <c r="I2834" s="67"/>
    </row>
    <row r="2835" spans="6:9" x14ac:dyDescent="0.25">
      <c r="F2835" s="67"/>
      <c r="G2835" s="67"/>
      <c r="H2835" s="67"/>
      <c r="I2835" s="67"/>
    </row>
    <row r="2836" spans="6:9" x14ac:dyDescent="0.25">
      <c r="F2836" s="67"/>
      <c r="G2836" s="67"/>
      <c r="H2836" s="67"/>
      <c r="I2836" s="67"/>
    </row>
    <row r="2837" spans="6:9" x14ac:dyDescent="0.25">
      <c r="F2837" s="67"/>
      <c r="G2837" s="67"/>
      <c r="H2837" s="67"/>
      <c r="I2837" s="67"/>
    </row>
    <row r="2838" spans="6:9" x14ac:dyDescent="0.25">
      <c r="F2838" s="67"/>
      <c r="G2838" s="67"/>
      <c r="H2838" s="67"/>
      <c r="I2838" s="67"/>
    </row>
    <row r="2839" spans="6:9" x14ac:dyDescent="0.25">
      <c r="F2839" s="67"/>
      <c r="G2839" s="67"/>
      <c r="H2839" s="67"/>
      <c r="I2839" s="67"/>
    </row>
    <row r="2840" spans="6:9" x14ac:dyDescent="0.25">
      <c r="F2840" s="67"/>
      <c r="G2840" s="67"/>
      <c r="H2840" s="67"/>
      <c r="I2840" s="67"/>
    </row>
    <row r="2841" spans="6:9" x14ac:dyDescent="0.25">
      <c r="F2841" s="67"/>
      <c r="G2841" s="67"/>
      <c r="H2841" s="67"/>
      <c r="I2841" s="67"/>
    </row>
    <row r="2842" spans="6:9" x14ac:dyDescent="0.25">
      <c r="F2842" s="67"/>
      <c r="G2842" s="67"/>
      <c r="H2842" s="67"/>
      <c r="I2842" s="67"/>
    </row>
    <row r="2843" spans="6:9" x14ac:dyDescent="0.25">
      <c r="F2843" s="67"/>
      <c r="G2843" s="67"/>
      <c r="H2843" s="67"/>
      <c r="I2843" s="67"/>
    </row>
    <row r="2844" spans="6:9" x14ac:dyDescent="0.25">
      <c r="F2844" s="67"/>
      <c r="G2844" s="67"/>
      <c r="H2844" s="67"/>
      <c r="I2844" s="67"/>
    </row>
    <row r="2845" spans="6:9" x14ac:dyDescent="0.25">
      <c r="F2845" s="67"/>
      <c r="G2845" s="67"/>
      <c r="H2845" s="67"/>
      <c r="I2845" s="67"/>
    </row>
    <row r="2846" spans="6:9" x14ac:dyDescent="0.25">
      <c r="F2846" s="67"/>
      <c r="G2846" s="67"/>
      <c r="H2846" s="67"/>
      <c r="I2846" s="67"/>
    </row>
    <row r="2847" spans="6:9" x14ac:dyDescent="0.25">
      <c r="F2847" s="67"/>
      <c r="G2847" s="67"/>
      <c r="H2847" s="67"/>
      <c r="I2847" s="67"/>
    </row>
    <row r="2848" spans="6:9" x14ac:dyDescent="0.25">
      <c r="F2848" s="67"/>
      <c r="G2848" s="67"/>
      <c r="H2848" s="67"/>
      <c r="I2848" s="67"/>
    </row>
    <row r="2849" spans="6:9" x14ac:dyDescent="0.25">
      <c r="F2849" s="67"/>
      <c r="G2849" s="67"/>
      <c r="H2849" s="67"/>
      <c r="I2849" s="67"/>
    </row>
    <row r="2850" spans="6:9" x14ac:dyDescent="0.25">
      <c r="F2850" s="67"/>
      <c r="G2850" s="67"/>
      <c r="H2850" s="67"/>
      <c r="I2850" s="67"/>
    </row>
    <row r="2851" spans="6:9" x14ac:dyDescent="0.25">
      <c r="F2851" s="67"/>
      <c r="G2851" s="67"/>
      <c r="H2851" s="67"/>
      <c r="I2851" s="67"/>
    </row>
    <row r="2852" spans="6:9" x14ac:dyDescent="0.25">
      <c r="F2852" s="67"/>
      <c r="G2852" s="67"/>
      <c r="H2852" s="67"/>
      <c r="I2852" s="67"/>
    </row>
    <row r="2853" spans="6:9" x14ac:dyDescent="0.25">
      <c r="F2853" s="67"/>
      <c r="G2853" s="67"/>
      <c r="H2853" s="67"/>
      <c r="I2853" s="67"/>
    </row>
    <row r="2854" spans="6:9" x14ac:dyDescent="0.25">
      <c r="F2854" s="67"/>
      <c r="G2854" s="67"/>
      <c r="H2854" s="67"/>
      <c r="I2854" s="67"/>
    </row>
    <row r="2855" spans="6:9" x14ac:dyDescent="0.25">
      <c r="F2855" s="67"/>
      <c r="G2855" s="67"/>
      <c r="H2855" s="67"/>
      <c r="I2855" s="67"/>
    </row>
    <row r="2856" spans="6:9" x14ac:dyDescent="0.25">
      <c r="F2856" s="67"/>
      <c r="G2856" s="67"/>
      <c r="H2856" s="67"/>
      <c r="I2856" s="67"/>
    </row>
    <row r="2857" spans="6:9" x14ac:dyDescent="0.25">
      <c r="F2857" s="67"/>
      <c r="G2857" s="67"/>
      <c r="H2857" s="67"/>
      <c r="I2857" s="67"/>
    </row>
    <row r="2858" spans="6:9" x14ac:dyDescent="0.25">
      <c r="F2858" s="67"/>
      <c r="G2858" s="67"/>
      <c r="H2858" s="67"/>
      <c r="I2858" s="67"/>
    </row>
    <row r="2859" spans="6:9" x14ac:dyDescent="0.25">
      <c r="F2859" s="67"/>
      <c r="G2859" s="67"/>
      <c r="H2859" s="67"/>
      <c r="I2859" s="67"/>
    </row>
    <row r="2860" spans="6:9" x14ac:dyDescent="0.25">
      <c r="F2860" s="67"/>
      <c r="G2860" s="67"/>
      <c r="H2860" s="67"/>
      <c r="I2860" s="67"/>
    </row>
    <row r="2861" spans="6:9" x14ac:dyDescent="0.25">
      <c r="F2861" s="67"/>
      <c r="G2861" s="67"/>
      <c r="H2861" s="67"/>
      <c r="I2861" s="67"/>
    </row>
    <row r="2862" spans="6:9" x14ac:dyDescent="0.25">
      <c r="F2862" s="67"/>
      <c r="G2862" s="67"/>
      <c r="H2862" s="67"/>
      <c r="I2862" s="67"/>
    </row>
    <row r="2863" spans="6:9" x14ac:dyDescent="0.25">
      <c r="F2863" s="67"/>
      <c r="G2863" s="67"/>
      <c r="H2863" s="67"/>
      <c r="I2863" s="67"/>
    </row>
    <row r="2864" spans="6:9" x14ac:dyDescent="0.25">
      <c r="F2864" s="67"/>
      <c r="G2864" s="67"/>
      <c r="H2864" s="67"/>
      <c r="I2864" s="67"/>
    </row>
    <row r="2865" spans="6:9" x14ac:dyDescent="0.25">
      <c r="F2865" s="67"/>
      <c r="G2865" s="67"/>
      <c r="H2865" s="67"/>
      <c r="I2865" s="67"/>
    </row>
    <row r="2866" spans="6:9" x14ac:dyDescent="0.25">
      <c r="F2866" s="67"/>
      <c r="G2866" s="67"/>
      <c r="H2866" s="67"/>
      <c r="I2866" s="67"/>
    </row>
    <row r="2867" spans="6:9" x14ac:dyDescent="0.25">
      <c r="F2867" s="67"/>
      <c r="G2867" s="67"/>
      <c r="H2867" s="67"/>
      <c r="I2867" s="67"/>
    </row>
    <row r="2868" spans="6:9" x14ac:dyDescent="0.25">
      <c r="F2868" s="67"/>
      <c r="G2868" s="67"/>
      <c r="H2868" s="67"/>
      <c r="I2868" s="67"/>
    </row>
    <row r="2869" spans="6:9" x14ac:dyDescent="0.25">
      <c r="F2869" s="67"/>
      <c r="G2869" s="67"/>
      <c r="H2869" s="67"/>
      <c r="I2869" s="67"/>
    </row>
    <row r="2870" spans="6:9" x14ac:dyDescent="0.25">
      <c r="F2870" s="67"/>
      <c r="G2870" s="67"/>
      <c r="H2870" s="67"/>
      <c r="I2870" s="67"/>
    </row>
    <row r="2871" spans="6:9" x14ac:dyDescent="0.25">
      <c r="F2871" s="67"/>
      <c r="G2871" s="67"/>
      <c r="H2871" s="67"/>
      <c r="I2871" s="67"/>
    </row>
    <row r="2872" spans="6:9" x14ac:dyDescent="0.25">
      <c r="F2872" s="67"/>
      <c r="G2872" s="67"/>
      <c r="H2872" s="67"/>
      <c r="I2872" s="67"/>
    </row>
    <row r="2873" spans="6:9" x14ac:dyDescent="0.25">
      <c r="F2873" s="67"/>
      <c r="G2873" s="67"/>
      <c r="H2873" s="67"/>
      <c r="I2873" s="67"/>
    </row>
    <row r="2874" spans="6:9" x14ac:dyDescent="0.25">
      <c r="F2874" s="67"/>
      <c r="G2874" s="67"/>
      <c r="H2874" s="67"/>
      <c r="I2874" s="67"/>
    </row>
    <row r="2875" spans="6:9" x14ac:dyDescent="0.25">
      <c r="F2875" s="67"/>
      <c r="G2875" s="67"/>
      <c r="H2875" s="67"/>
      <c r="I2875" s="67"/>
    </row>
    <row r="2876" spans="6:9" x14ac:dyDescent="0.25">
      <c r="F2876" s="67"/>
      <c r="G2876" s="67"/>
      <c r="H2876" s="67"/>
      <c r="I2876" s="67"/>
    </row>
    <row r="2877" spans="6:9" x14ac:dyDescent="0.25">
      <c r="F2877" s="67"/>
      <c r="G2877" s="67"/>
      <c r="H2877" s="67"/>
      <c r="I2877" s="67"/>
    </row>
    <row r="2878" spans="6:9" x14ac:dyDescent="0.25">
      <c r="F2878" s="67"/>
      <c r="G2878" s="67"/>
      <c r="H2878" s="67"/>
      <c r="I2878" s="67"/>
    </row>
    <row r="2879" spans="6:9" x14ac:dyDescent="0.25">
      <c r="F2879" s="67"/>
      <c r="G2879" s="67"/>
      <c r="H2879" s="67"/>
      <c r="I2879" s="67"/>
    </row>
    <row r="2880" spans="6:9" x14ac:dyDescent="0.25">
      <c r="F2880" s="67"/>
      <c r="G2880" s="67"/>
      <c r="H2880" s="67"/>
      <c r="I2880" s="67"/>
    </row>
    <row r="2881" spans="6:9" x14ac:dyDescent="0.25">
      <c r="F2881" s="67"/>
      <c r="G2881" s="67"/>
      <c r="H2881" s="67"/>
      <c r="I2881" s="67"/>
    </row>
    <row r="2882" spans="6:9" x14ac:dyDescent="0.25">
      <c r="F2882" s="67"/>
      <c r="G2882" s="67"/>
      <c r="H2882" s="67"/>
      <c r="I2882" s="67"/>
    </row>
    <row r="2883" spans="6:9" x14ac:dyDescent="0.25">
      <c r="F2883" s="67"/>
      <c r="G2883" s="67"/>
      <c r="H2883" s="67"/>
      <c r="I2883" s="67"/>
    </row>
    <row r="2884" spans="6:9" x14ac:dyDescent="0.25">
      <c r="F2884" s="67"/>
      <c r="G2884" s="67"/>
      <c r="H2884" s="67"/>
      <c r="I2884" s="67"/>
    </row>
    <row r="2885" spans="6:9" x14ac:dyDescent="0.25">
      <c r="F2885" s="67"/>
      <c r="G2885" s="67"/>
      <c r="H2885" s="67"/>
      <c r="I2885" s="67"/>
    </row>
    <row r="2886" spans="6:9" x14ac:dyDescent="0.25">
      <c r="F2886" s="67"/>
      <c r="G2886" s="67"/>
      <c r="H2886" s="67"/>
      <c r="I2886" s="67"/>
    </row>
    <row r="2887" spans="6:9" x14ac:dyDescent="0.25">
      <c r="F2887" s="67"/>
      <c r="G2887" s="67"/>
      <c r="H2887" s="67"/>
      <c r="I2887" s="67"/>
    </row>
    <row r="2888" spans="6:9" x14ac:dyDescent="0.25">
      <c r="F2888" s="67"/>
      <c r="G2888" s="67"/>
      <c r="H2888" s="67"/>
      <c r="I2888" s="67"/>
    </row>
    <row r="2889" spans="6:9" x14ac:dyDescent="0.25">
      <c r="F2889" s="67"/>
      <c r="G2889" s="67"/>
      <c r="H2889" s="67"/>
      <c r="I2889" s="67"/>
    </row>
    <row r="2890" spans="6:9" x14ac:dyDescent="0.25">
      <c r="F2890" s="67"/>
      <c r="G2890" s="67"/>
      <c r="H2890" s="67"/>
      <c r="I2890" s="67"/>
    </row>
    <row r="2891" spans="6:9" x14ac:dyDescent="0.25">
      <c r="F2891" s="67"/>
      <c r="G2891" s="67"/>
      <c r="H2891" s="67"/>
      <c r="I2891" s="67"/>
    </row>
    <row r="2892" spans="6:9" x14ac:dyDescent="0.25">
      <c r="F2892" s="67"/>
      <c r="G2892" s="67"/>
      <c r="H2892" s="67"/>
      <c r="I2892" s="67"/>
    </row>
    <row r="2893" spans="6:9" x14ac:dyDescent="0.25">
      <c r="F2893" s="67"/>
      <c r="G2893" s="67"/>
      <c r="H2893" s="67"/>
      <c r="I2893" s="67"/>
    </row>
    <row r="2894" spans="6:9" x14ac:dyDescent="0.25">
      <c r="F2894" s="67"/>
      <c r="G2894" s="67"/>
      <c r="H2894" s="67"/>
      <c r="I2894" s="67"/>
    </row>
    <row r="2895" spans="6:9" x14ac:dyDescent="0.25">
      <c r="F2895" s="67"/>
      <c r="G2895" s="67"/>
      <c r="H2895" s="67"/>
      <c r="I2895" s="67"/>
    </row>
    <row r="2896" spans="6:9" x14ac:dyDescent="0.25">
      <c r="F2896" s="67"/>
      <c r="G2896" s="67"/>
      <c r="H2896" s="67"/>
      <c r="I2896" s="67"/>
    </row>
    <row r="2897" spans="6:9" x14ac:dyDescent="0.25">
      <c r="F2897" s="67"/>
      <c r="G2897" s="67"/>
      <c r="H2897" s="67"/>
      <c r="I2897" s="67"/>
    </row>
    <row r="2898" spans="6:9" x14ac:dyDescent="0.25">
      <c r="F2898" s="67"/>
      <c r="G2898" s="67"/>
      <c r="H2898" s="67"/>
      <c r="I2898" s="67"/>
    </row>
    <row r="2899" spans="6:9" x14ac:dyDescent="0.25">
      <c r="F2899" s="67"/>
      <c r="G2899" s="67"/>
      <c r="H2899" s="67"/>
      <c r="I2899" s="67"/>
    </row>
    <row r="2900" spans="6:9" x14ac:dyDescent="0.25">
      <c r="F2900" s="67"/>
      <c r="G2900" s="67"/>
      <c r="H2900" s="67"/>
      <c r="I2900" s="67"/>
    </row>
    <row r="2901" spans="6:9" x14ac:dyDescent="0.25">
      <c r="F2901" s="67"/>
      <c r="G2901" s="67"/>
      <c r="H2901" s="67"/>
      <c r="I2901" s="67"/>
    </row>
    <row r="2902" spans="6:9" x14ac:dyDescent="0.25">
      <c r="F2902" s="67"/>
      <c r="G2902" s="67"/>
      <c r="H2902" s="67"/>
      <c r="I2902" s="67"/>
    </row>
    <row r="2903" spans="6:9" x14ac:dyDescent="0.25">
      <c r="F2903" s="67"/>
      <c r="G2903" s="67"/>
      <c r="H2903" s="67"/>
      <c r="I2903" s="67"/>
    </row>
    <row r="2904" spans="6:9" x14ac:dyDescent="0.25">
      <c r="F2904" s="67"/>
      <c r="G2904" s="67"/>
      <c r="H2904" s="67"/>
      <c r="I2904" s="67"/>
    </row>
    <row r="2905" spans="6:9" x14ac:dyDescent="0.25">
      <c r="F2905" s="67"/>
      <c r="G2905" s="67"/>
      <c r="H2905" s="67"/>
      <c r="I2905" s="67"/>
    </row>
    <row r="2906" spans="6:9" x14ac:dyDescent="0.25">
      <c r="F2906" s="67"/>
      <c r="G2906" s="67"/>
      <c r="H2906" s="67"/>
      <c r="I2906" s="67"/>
    </row>
    <row r="2907" spans="6:9" x14ac:dyDescent="0.25">
      <c r="F2907" s="67"/>
      <c r="G2907" s="67"/>
      <c r="H2907" s="67"/>
      <c r="I2907" s="67"/>
    </row>
    <row r="2908" spans="6:9" x14ac:dyDescent="0.25">
      <c r="F2908" s="67"/>
      <c r="G2908" s="67"/>
      <c r="H2908" s="67"/>
      <c r="I2908" s="67"/>
    </row>
    <row r="2909" spans="6:9" x14ac:dyDescent="0.25">
      <c r="F2909" s="67"/>
      <c r="G2909" s="67"/>
      <c r="H2909" s="67"/>
      <c r="I2909" s="67"/>
    </row>
    <row r="2910" spans="6:9" x14ac:dyDescent="0.25">
      <c r="F2910" s="67"/>
      <c r="G2910" s="67"/>
      <c r="H2910" s="67"/>
      <c r="I2910" s="67"/>
    </row>
    <row r="2911" spans="6:9" x14ac:dyDescent="0.25">
      <c r="F2911" s="67"/>
      <c r="G2911" s="67"/>
      <c r="H2911" s="67"/>
      <c r="I2911" s="67"/>
    </row>
    <row r="2912" spans="6:9" x14ac:dyDescent="0.25">
      <c r="F2912" s="67"/>
      <c r="G2912" s="67"/>
      <c r="H2912" s="67"/>
      <c r="I2912" s="67"/>
    </row>
    <row r="2913" spans="6:9" x14ac:dyDescent="0.25">
      <c r="F2913" s="67"/>
      <c r="G2913" s="67"/>
      <c r="H2913" s="67"/>
      <c r="I2913" s="67"/>
    </row>
    <row r="2914" spans="6:9" x14ac:dyDescent="0.25">
      <c r="F2914" s="67"/>
      <c r="G2914" s="67"/>
      <c r="H2914" s="67"/>
      <c r="I2914" s="67"/>
    </row>
    <row r="2915" spans="6:9" x14ac:dyDescent="0.25">
      <c r="F2915" s="67"/>
      <c r="G2915" s="67"/>
      <c r="H2915" s="67"/>
      <c r="I2915" s="67"/>
    </row>
    <row r="2916" spans="6:9" x14ac:dyDescent="0.25">
      <c r="F2916" s="67"/>
      <c r="G2916" s="67"/>
      <c r="H2916" s="67"/>
      <c r="I2916" s="67"/>
    </row>
    <row r="2917" spans="6:9" x14ac:dyDescent="0.25">
      <c r="F2917" s="67"/>
      <c r="G2917" s="67"/>
      <c r="H2917" s="67"/>
      <c r="I2917" s="67"/>
    </row>
    <row r="2918" spans="6:9" x14ac:dyDescent="0.25">
      <c r="F2918" s="67"/>
      <c r="G2918" s="67"/>
      <c r="H2918" s="67"/>
      <c r="I2918" s="67"/>
    </row>
    <row r="2919" spans="6:9" x14ac:dyDescent="0.25">
      <c r="F2919" s="67"/>
      <c r="G2919" s="67"/>
      <c r="H2919" s="67"/>
      <c r="I2919" s="67"/>
    </row>
    <row r="2920" spans="6:9" x14ac:dyDescent="0.25">
      <c r="F2920" s="67"/>
      <c r="G2920" s="67"/>
      <c r="H2920" s="67"/>
      <c r="I2920" s="67"/>
    </row>
    <row r="2921" spans="6:9" x14ac:dyDescent="0.25">
      <c r="F2921" s="67"/>
      <c r="G2921" s="67"/>
      <c r="H2921" s="67"/>
      <c r="I2921" s="67"/>
    </row>
    <row r="2922" spans="6:9" x14ac:dyDescent="0.25">
      <c r="F2922" s="67"/>
      <c r="G2922" s="67"/>
      <c r="H2922" s="67"/>
      <c r="I2922" s="67"/>
    </row>
    <row r="2923" spans="6:9" x14ac:dyDescent="0.25">
      <c r="F2923" s="67"/>
      <c r="G2923" s="67"/>
      <c r="H2923" s="67"/>
      <c r="I2923" s="67"/>
    </row>
    <row r="2924" spans="6:9" x14ac:dyDescent="0.25">
      <c r="F2924" s="67"/>
      <c r="G2924" s="67"/>
      <c r="H2924" s="67"/>
      <c r="I2924" s="67"/>
    </row>
    <row r="2925" spans="6:9" x14ac:dyDescent="0.25">
      <c r="F2925" s="67"/>
      <c r="G2925" s="67"/>
      <c r="H2925" s="67"/>
      <c r="I2925" s="67"/>
    </row>
    <row r="2926" spans="6:9" x14ac:dyDescent="0.25">
      <c r="F2926" s="67"/>
      <c r="G2926" s="67"/>
      <c r="H2926" s="67"/>
      <c r="I2926" s="67"/>
    </row>
    <row r="2927" spans="6:9" x14ac:dyDescent="0.25">
      <c r="F2927" s="67"/>
      <c r="G2927" s="67"/>
      <c r="H2927" s="67"/>
      <c r="I2927" s="67"/>
    </row>
    <row r="2928" spans="6:9" x14ac:dyDescent="0.25">
      <c r="F2928" s="67"/>
      <c r="G2928" s="67"/>
      <c r="H2928" s="67"/>
      <c r="I2928" s="67"/>
    </row>
    <row r="2929" spans="6:9" x14ac:dyDescent="0.25">
      <c r="F2929" s="67"/>
      <c r="G2929" s="67"/>
      <c r="H2929" s="67"/>
      <c r="I2929" s="67"/>
    </row>
    <row r="2930" spans="6:9" x14ac:dyDescent="0.25">
      <c r="F2930" s="67"/>
      <c r="G2930" s="67"/>
      <c r="H2930" s="67"/>
      <c r="I2930" s="67"/>
    </row>
    <row r="2931" spans="6:9" x14ac:dyDescent="0.25">
      <c r="F2931" s="67"/>
      <c r="G2931" s="67"/>
      <c r="H2931" s="67"/>
      <c r="I2931" s="67"/>
    </row>
    <row r="2932" spans="6:9" x14ac:dyDescent="0.25">
      <c r="F2932" s="67"/>
      <c r="G2932" s="67"/>
      <c r="H2932" s="67"/>
      <c r="I2932" s="67"/>
    </row>
    <row r="2933" spans="6:9" x14ac:dyDescent="0.25">
      <c r="F2933" s="67"/>
      <c r="G2933" s="67"/>
      <c r="H2933" s="67"/>
      <c r="I2933" s="67"/>
    </row>
    <row r="2934" spans="6:9" x14ac:dyDescent="0.25">
      <c r="F2934" s="67"/>
      <c r="G2934" s="67"/>
      <c r="H2934" s="67"/>
      <c r="I2934" s="67"/>
    </row>
    <row r="2935" spans="6:9" x14ac:dyDescent="0.25">
      <c r="F2935" s="67"/>
      <c r="G2935" s="67"/>
      <c r="H2935" s="67"/>
      <c r="I2935" s="67"/>
    </row>
    <row r="2936" spans="6:9" x14ac:dyDescent="0.25">
      <c r="F2936" s="67"/>
      <c r="G2936" s="67"/>
      <c r="H2936" s="67"/>
      <c r="I2936" s="67"/>
    </row>
    <row r="2937" spans="6:9" x14ac:dyDescent="0.25">
      <c r="F2937" s="67"/>
      <c r="G2937" s="67"/>
      <c r="H2937" s="67"/>
      <c r="I2937" s="67"/>
    </row>
    <row r="2938" spans="6:9" x14ac:dyDescent="0.25">
      <c r="F2938" s="67"/>
      <c r="G2938" s="67"/>
      <c r="H2938" s="67"/>
      <c r="I2938" s="67"/>
    </row>
    <row r="2939" spans="6:9" x14ac:dyDescent="0.25">
      <c r="F2939" s="67"/>
      <c r="G2939" s="67"/>
      <c r="H2939" s="67"/>
      <c r="I2939" s="67"/>
    </row>
    <row r="2940" spans="6:9" x14ac:dyDescent="0.25">
      <c r="F2940" s="67"/>
      <c r="G2940" s="67"/>
      <c r="H2940" s="67"/>
      <c r="I2940" s="67"/>
    </row>
    <row r="2941" spans="6:9" x14ac:dyDescent="0.25">
      <c r="F2941" s="67"/>
      <c r="G2941" s="67"/>
      <c r="H2941" s="67"/>
      <c r="I2941" s="67"/>
    </row>
    <row r="2942" spans="6:9" x14ac:dyDescent="0.25">
      <c r="F2942" s="67"/>
      <c r="G2942" s="67"/>
      <c r="H2942" s="67"/>
      <c r="I2942" s="67"/>
    </row>
    <row r="2943" spans="6:9" x14ac:dyDescent="0.25">
      <c r="F2943" s="67"/>
      <c r="G2943" s="67"/>
      <c r="H2943" s="67"/>
      <c r="I2943" s="67"/>
    </row>
    <row r="2944" spans="6:9" x14ac:dyDescent="0.25">
      <c r="F2944" s="67"/>
      <c r="G2944" s="67"/>
      <c r="H2944" s="67"/>
      <c r="I2944" s="67"/>
    </row>
    <row r="2945" spans="6:9" x14ac:dyDescent="0.25">
      <c r="F2945" s="67"/>
      <c r="G2945" s="67"/>
      <c r="H2945" s="67"/>
      <c r="I2945" s="67"/>
    </row>
    <row r="2946" spans="6:9" x14ac:dyDescent="0.25">
      <c r="F2946" s="67"/>
      <c r="G2946" s="67"/>
      <c r="H2946" s="67"/>
      <c r="I2946" s="67"/>
    </row>
    <row r="2947" spans="6:9" x14ac:dyDescent="0.25">
      <c r="F2947" s="67"/>
      <c r="G2947" s="67"/>
      <c r="H2947" s="67"/>
      <c r="I2947" s="67"/>
    </row>
    <row r="2948" spans="6:9" x14ac:dyDescent="0.25">
      <c r="F2948" s="67"/>
      <c r="G2948" s="67"/>
      <c r="H2948" s="67"/>
      <c r="I2948" s="67"/>
    </row>
    <row r="2949" spans="6:9" x14ac:dyDescent="0.25">
      <c r="F2949" s="67"/>
      <c r="G2949" s="67"/>
      <c r="H2949" s="67"/>
      <c r="I2949" s="67"/>
    </row>
    <row r="2950" spans="6:9" x14ac:dyDescent="0.25">
      <c r="F2950" s="67"/>
      <c r="G2950" s="67"/>
      <c r="H2950" s="67"/>
      <c r="I2950" s="67"/>
    </row>
    <row r="2951" spans="6:9" x14ac:dyDescent="0.25">
      <c r="F2951" s="67"/>
      <c r="G2951" s="67"/>
      <c r="H2951" s="67"/>
      <c r="I2951" s="67"/>
    </row>
    <row r="2952" spans="6:9" x14ac:dyDescent="0.25">
      <c r="F2952" s="67"/>
      <c r="G2952" s="67"/>
      <c r="H2952" s="67"/>
      <c r="I2952" s="67"/>
    </row>
    <row r="2953" spans="6:9" x14ac:dyDescent="0.25">
      <c r="F2953" s="67"/>
      <c r="G2953" s="67"/>
      <c r="H2953" s="67"/>
      <c r="I2953" s="67"/>
    </row>
    <row r="2954" spans="6:9" x14ac:dyDescent="0.25">
      <c r="F2954" s="67"/>
      <c r="G2954" s="67"/>
      <c r="H2954" s="67"/>
      <c r="I2954" s="67"/>
    </row>
    <row r="2955" spans="6:9" x14ac:dyDescent="0.25">
      <c r="F2955" s="67"/>
      <c r="G2955" s="67"/>
      <c r="H2955" s="67"/>
      <c r="I2955" s="67"/>
    </row>
    <row r="2956" spans="6:9" x14ac:dyDescent="0.25">
      <c r="F2956" s="67"/>
      <c r="G2956" s="67"/>
      <c r="H2956" s="67"/>
      <c r="I2956" s="67"/>
    </row>
    <row r="2957" spans="6:9" x14ac:dyDescent="0.25">
      <c r="F2957" s="67"/>
      <c r="G2957" s="67"/>
      <c r="H2957" s="67"/>
      <c r="I2957" s="67"/>
    </row>
    <row r="2958" spans="6:9" x14ac:dyDescent="0.25">
      <c r="F2958" s="67"/>
      <c r="G2958" s="67"/>
      <c r="H2958" s="67"/>
      <c r="I2958" s="67"/>
    </row>
    <row r="2959" spans="6:9" x14ac:dyDescent="0.25">
      <c r="F2959" s="67"/>
      <c r="G2959" s="67"/>
      <c r="H2959" s="67"/>
      <c r="I2959" s="67"/>
    </row>
    <row r="2960" spans="6:9" x14ac:dyDescent="0.25">
      <c r="F2960" s="67"/>
      <c r="G2960" s="67"/>
      <c r="H2960" s="67"/>
      <c r="I2960" s="67"/>
    </row>
    <row r="2961" spans="6:9" x14ac:dyDescent="0.25">
      <c r="F2961" s="67"/>
      <c r="G2961" s="67"/>
      <c r="H2961" s="67"/>
      <c r="I2961" s="67"/>
    </row>
    <row r="2962" spans="6:9" x14ac:dyDescent="0.25">
      <c r="F2962" s="67"/>
      <c r="G2962" s="67"/>
      <c r="H2962" s="67"/>
      <c r="I2962" s="67"/>
    </row>
    <row r="2963" spans="6:9" x14ac:dyDescent="0.25">
      <c r="F2963" s="67"/>
      <c r="G2963" s="67"/>
      <c r="H2963" s="67"/>
      <c r="I2963" s="67"/>
    </row>
    <row r="2964" spans="6:9" x14ac:dyDescent="0.25">
      <c r="F2964" s="67"/>
      <c r="G2964" s="67"/>
      <c r="H2964" s="67"/>
      <c r="I2964" s="67"/>
    </row>
    <row r="2965" spans="6:9" x14ac:dyDescent="0.25">
      <c r="F2965" s="67"/>
      <c r="G2965" s="67"/>
      <c r="H2965" s="67"/>
      <c r="I2965" s="67"/>
    </row>
    <row r="2966" spans="6:9" x14ac:dyDescent="0.25">
      <c r="F2966" s="67"/>
      <c r="G2966" s="67"/>
      <c r="H2966" s="67"/>
      <c r="I2966" s="67"/>
    </row>
    <row r="2967" spans="6:9" x14ac:dyDescent="0.25">
      <c r="F2967" s="67"/>
      <c r="G2967" s="67"/>
      <c r="H2967" s="67"/>
      <c r="I2967" s="67"/>
    </row>
    <row r="2968" spans="6:9" x14ac:dyDescent="0.25">
      <c r="F2968" s="67"/>
      <c r="G2968" s="67"/>
      <c r="H2968" s="67"/>
      <c r="I2968" s="67"/>
    </row>
    <row r="2969" spans="6:9" x14ac:dyDescent="0.25">
      <c r="F2969" s="67"/>
      <c r="G2969" s="67"/>
      <c r="H2969" s="67"/>
      <c r="I2969" s="67"/>
    </row>
    <row r="2970" spans="6:9" x14ac:dyDescent="0.25">
      <c r="F2970" s="67"/>
      <c r="G2970" s="67"/>
      <c r="H2970" s="67"/>
      <c r="I2970" s="67"/>
    </row>
    <row r="2971" spans="6:9" x14ac:dyDescent="0.25">
      <c r="F2971" s="67"/>
      <c r="G2971" s="67"/>
      <c r="H2971" s="67"/>
      <c r="I2971" s="67"/>
    </row>
    <row r="2972" spans="6:9" x14ac:dyDescent="0.25">
      <c r="F2972" s="67"/>
      <c r="G2972" s="67"/>
      <c r="H2972" s="67"/>
      <c r="I2972" s="67"/>
    </row>
    <row r="2973" spans="6:9" x14ac:dyDescent="0.25">
      <c r="F2973" s="67"/>
      <c r="G2973" s="67"/>
      <c r="H2973" s="67"/>
      <c r="I2973" s="67"/>
    </row>
    <row r="2974" spans="6:9" x14ac:dyDescent="0.25">
      <c r="F2974" s="67"/>
      <c r="G2974" s="67"/>
      <c r="H2974" s="67"/>
      <c r="I2974" s="67"/>
    </row>
    <row r="2975" spans="6:9" x14ac:dyDescent="0.25">
      <c r="F2975" s="67"/>
      <c r="G2975" s="67"/>
      <c r="H2975" s="67"/>
      <c r="I2975" s="67"/>
    </row>
    <row r="2976" spans="6:9" x14ac:dyDescent="0.25">
      <c r="F2976" s="67"/>
      <c r="G2976" s="67"/>
      <c r="H2976" s="67"/>
      <c r="I2976" s="67"/>
    </row>
    <row r="2977" spans="6:9" x14ac:dyDescent="0.25">
      <c r="F2977" s="67"/>
      <c r="G2977" s="67"/>
      <c r="H2977" s="67"/>
      <c r="I2977" s="67"/>
    </row>
    <row r="2978" spans="6:9" x14ac:dyDescent="0.25">
      <c r="F2978" s="67"/>
      <c r="G2978" s="67"/>
      <c r="H2978" s="67"/>
      <c r="I2978" s="67"/>
    </row>
    <row r="2979" spans="6:9" x14ac:dyDescent="0.25">
      <c r="F2979" s="67"/>
      <c r="G2979" s="67"/>
      <c r="H2979" s="67"/>
      <c r="I2979" s="67"/>
    </row>
    <row r="2980" spans="6:9" x14ac:dyDescent="0.25">
      <c r="F2980" s="67"/>
      <c r="G2980" s="67"/>
      <c r="H2980" s="67"/>
      <c r="I2980" s="67"/>
    </row>
    <row r="2981" spans="6:9" x14ac:dyDescent="0.25">
      <c r="F2981" s="67"/>
      <c r="G2981" s="67"/>
      <c r="H2981" s="67"/>
      <c r="I2981" s="67"/>
    </row>
    <row r="2982" spans="6:9" x14ac:dyDescent="0.25">
      <c r="F2982" s="67"/>
      <c r="G2982" s="67"/>
      <c r="H2982" s="67"/>
      <c r="I2982" s="67"/>
    </row>
    <row r="2983" spans="6:9" x14ac:dyDescent="0.25">
      <c r="F2983" s="67"/>
      <c r="G2983" s="67"/>
      <c r="H2983" s="67"/>
      <c r="I2983" s="67"/>
    </row>
    <row r="2984" spans="6:9" x14ac:dyDescent="0.25">
      <c r="F2984" s="67"/>
      <c r="G2984" s="67"/>
      <c r="H2984" s="67"/>
      <c r="I2984" s="67"/>
    </row>
    <row r="2985" spans="6:9" x14ac:dyDescent="0.25">
      <c r="F2985" s="67"/>
      <c r="G2985" s="67"/>
      <c r="H2985" s="67"/>
      <c r="I2985" s="67"/>
    </row>
    <row r="2986" spans="6:9" x14ac:dyDescent="0.25">
      <c r="F2986" s="67"/>
      <c r="G2986" s="67"/>
      <c r="H2986" s="67"/>
      <c r="I2986" s="67"/>
    </row>
    <row r="2987" spans="6:9" x14ac:dyDescent="0.25">
      <c r="F2987" s="67"/>
      <c r="G2987" s="67"/>
      <c r="H2987" s="67"/>
      <c r="I2987" s="67"/>
    </row>
    <row r="2988" spans="6:9" x14ac:dyDescent="0.25">
      <c r="F2988" s="67"/>
      <c r="G2988" s="67"/>
      <c r="H2988" s="67"/>
      <c r="I2988" s="67"/>
    </row>
    <row r="2989" spans="6:9" x14ac:dyDescent="0.25">
      <c r="F2989" s="67"/>
      <c r="G2989" s="67"/>
      <c r="H2989" s="67"/>
      <c r="I2989" s="67"/>
    </row>
    <row r="2990" spans="6:9" x14ac:dyDescent="0.25">
      <c r="F2990" s="67"/>
      <c r="G2990" s="67"/>
      <c r="H2990" s="67"/>
      <c r="I2990" s="67"/>
    </row>
    <row r="2991" spans="6:9" x14ac:dyDescent="0.25">
      <c r="F2991" s="67"/>
      <c r="G2991" s="67"/>
      <c r="H2991" s="67"/>
      <c r="I2991" s="67"/>
    </row>
    <row r="2992" spans="6:9" x14ac:dyDescent="0.25">
      <c r="F2992" s="67"/>
      <c r="G2992" s="67"/>
      <c r="H2992" s="67"/>
      <c r="I2992" s="67"/>
    </row>
    <row r="2993" spans="6:9" x14ac:dyDescent="0.25">
      <c r="F2993" s="67"/>
      <c r="G2993" s="67"/>
      <c r="H2993" s="67"/>
      <c r="I2993" s="67"/>
    </row>
    <row r="2994" spans="6:9" x14ac:dyDescent="0.25">
      <c r="F2994" s="67"/>
      <c r="G2994" s="67"/>
      <c r="H2994" s="67"/>
      <c r="I2994" s="67"/>
    </row>
    <row r="2995" spans="6:9" x14ac:dyDescent="0.25">
      <c r="F2995" s="67"/>
      <c r="G2995" s="67"/>
      <c r="H2995" s="67"/>
      <c r="I2995" s="67"/>
    </row>
    <row r="2996" spans="6:9" x14ac:dyDescent="0.25">
      <c r="F2996" s="67"/>
      <c r="G2996" s="67"/>
      <c r="H2996" s="67"/>
      <c r="I2996" s="67"/>
    </row>
    <row r="2997" spans="6:9" x14ac:dyDescent="0.25">
      <c r="F2997" s="67"/>
      <c r="G2997" s="67"/>
      <c r="H2997" s="67"/>
      <c r="I2997" s="67"/>
    </row>
    <row r="2998" spans="6:9" x14ac:dyDescent="0.25">
      <c r="F2998" s="67"/>
      <c r="G2998" s="67"/>
      <c r="H2998" s="67"/>
      <c r="I2998" s="67"/>
    </row>
    <row r="2999" spans="6:9" x14ac:dyDescent="0.25">
      <c r="F2999" s="67"/>
      <c r="G2999" s="67"/>
      <c r="H2999" s="67"/>
      <c r="I2999" s="67"/>
    </row>
    <row r="3000" spans="6:9" x14ac:dyDescent="0.25">
      <c r="F3000" s="67"/>
      <c r="G3000" s="67"/>
      <c r="H3000" s="67"/>
      <c r="I3000" s="67"/>
    </row>
    <row r="3001" spans="6:9" x14ac:dyDescent="0.25">
      <c r="F3001" s="67"/>
      <c r="G3001" s="67"/>
      <c r="H3001" s="67"/>
      <c r="I3001" s="67"/>
    </row>
    <row r="3002" spans="6:9" x14ac:dyDescent="0.25">
      <c r="F3002" s="67"/>
      <c r="G3002" s="67"/>
      <c r="H3002" s="67"/>
      <c r="I3002" s="67"/>
    </row>
    <row r="3003" spans="6:9" x14ac:dyDescent="0.25">
      <c r="F3003" s="67"/>
      <c r="G3003" s="67"/>
      <c r="H3003" s="67"/>
      <c r="I3003" s="67"/>
    </row>
    <row r="3004" spans="6:9" x14ac:dyDescent="0.25">
      <c r="F3004" s="67"/>
      <c r="G3004" s="67"/>
      <c r="H3004" s="67"/>
      <c r="I3004" s="67"/>
    </row>
    <row r="3005" spans="6:9" x14ac:dyDescent="0.25">
      <c r="F3005" s="67"/>
      <c r="G3005" s="67"/>
      <c r="H3005" s="67"/>
      <c r="I3005" s="67"/>
    </row>
    <row r="3006" spans="6:9" x14ac:dyDescent="0.25">
      <c r="F3006" s="67"/>
      <c r="G3006" s="67"/>
      <c r="H3006" s="67"/>
      <c r="I3006" s="67"/>
    </row>
    <row r="3007" spans="6:9" x14ac:dyDescent="0.25">
      <c r="F3007" s="67"/>
      <c r="G3007" s="67"/>
      <c r="H3007" s="67"/>
      <c r="I3007" s="67"/>
    </row>
    <row r="3008" spans="6:9" x14ac:dyDescent="0.25">
      <c r="F3008" s="67"/>
      <c r="G3008" s="67"/>
      <c r="H3008" s="67"/>
      <c r="I3008" s="67"/>
    </row>
    <row r="3009" spans="6:9" x14ac:dyDescent="0.25">
      <c r="F3009" s="67"/>
      <c r="G3009" s="67"/>
      <c r="H3009" s="67"/>
      <c r="I3009" s="67"/>
    </row>
    <row r="3010" spans="6:9" x14ac:dyDescent="0.25">
      <c r="F3010" s="67"/>
      <c r="G3010" s="67"/>
      <c r="H3010" s="67"/>
      <c r="I3010" s="67"/>
    </row>
    <row r="3011" spans="6:9" x14ac:dyDescent="0.25">
      <c r="F3011" s="67"/>
      <c r="G3011" s="67"/>
      <c r="H3011" s="67"/>
      <c r="I3011" s="67"/>
    </row>
    <row r="3012" spans="6:9" x14ac:dyDescent="0.25">
      <c r="F3012" s="67"/>
      <c r="G3012" s="67"/>
      <c r="H3012" s="67"/>
      <c r="I3012" s="67"/>
    </row>
    <row r="3013" spans="6:9" x14ac:dyDescent="0.25">
      <c r="F3013" s="67"/>
      <c r="G3013" s="67"/>
      <c r="H3013" s="67"/>
      <c r="I3013" s="67"/>
    </row>
    <row r="3014" spans="6:9" x14ac:dyDescent="0.25">
      <c r="F3014" s="67"/>
      <c r="G3014" s="67"/>
      <c r="H3014" s="67"/>
      <c r="I3014" s="67"/>
    </row>
    <row r="3015" spans="6:9" x14ac:dyDescent="0.25">
      <c r="F3015" s="67"/>
      <c r="G3015" s="67"/>
      <c r="H3015" s="67"/>
      <c r="I3015" s="67"/>
    </row>
    <row r="3016" spans="6:9" x14ac:dyDescent="0.25">
      <c r="F3016" s="67"/>
      <c r="G3016" s="67"/>
      <c r="H3016" s="67"/>
      <c r="I3016" s="67"/>
    </row>
    <row r="3017" spans="6:9" x14ac:dyDescent="0.25">
      <c r="F3017" s="67"/>
      <c r="G3017" s="67"/>
      <c r="H3017" s="67"/>
      <c r="I3017" s="67"/>
    </row>
    <row r="3018" spans="6:9" x14ac:dyDescent="0.25">
      <c r="F3018" s="67"/>
      <c r="G3018" s="67"/>
      <c r="H3018" s="67"/>
      <c r="I3018" s="67"/>
    </row>
    <row r="3019" spans="6:9" x14ac:dyDescent="0.25">
      <c r="F3019" s="67"/>
      <c r="G3019" s="67"/>
      <c r="H3019" s="67"/>
      <c r="I3019" s="67"/>
    </row>
    <row r="3020" spans="6:9" x14ac:dyDescent="0.25">
      <c r="F3020" s="67"/>
      <c r="G3020" s="67"/>
      <c r="H3020" s="67"/>
      <c r="I3020" s="67"/>
    </row>
    <row r="3021" spans="6:9" x14ac:dyDescent="0.25">
      <c r="F3021" s="67"/>
      <c r="G3021" s="67"/>
      <c r="H3021" s="67"/>
      <c r="I3021" s="67"/>
    </row>
    <row r="3022" spans="6:9" x14ac:dyDescent="0.25">
      <c r="F3022" s="67"/>
      <c r="G3022" s="67"/>
      <c r="H3022" s="67"/>
      <c r="I3022" s="67"/>
    </row>
    <row r="3023" spans="6:9" x14ac:dyDescent="0.25">
      <c r="F3023" s="67"/>
      <c r="G3023" s="67"/>
      <c r="H3023" s="67"/>
      <c r="I3023" s="67"/>
    </row>
    <row r="3024" spans="6:9" x14ac:dyDescent="0.25">
      <c r="F3024" s="67"/>
      <c r="G3024" s="67"/>
      <c r="H3024" s="67"/>
      <c r="I3024" s="67"/>
    </row>
    <row r="3025" spans="6:9" x14ac:dyDescent="0.25">
      <c r="F3025" s="67"/>
      <c r="G3025" s="67"/>
      <c r="H3025" s="67"/>
      <c r="I3025" s="67"/>
    </row>
    <row r="3026" spans="6:9" x14ac:dyDescent="0.25">
      <c r="F3026" s="67"/>
      <c r="G3026" s="67"/>
      <c r="H3026" s="67"/>
      <c r="I3026" s="67"/>
    </row>
    <row r="3027" spans="6:9" x14ac:dyDescent="0.25">
      <c r="F3027" s="67"/>
      <c r="G3027" s="67"/>
      <c r="H3027" s="67"/>
      <c r="I3027" s="67"/>
    </row>
    <row r="3028" spans="6:9" x14ac:dyDescent="0.25">
      <c r="F3028" s="67"/>
      <c r="G3028" s="67"/>
      <c r="H3028" s="67"/>
      <c r="I3028" s="67"/>
    </row>
    <row r="3029" spans="6:9" x14ac:dyDescent="0.25">
      <c r="F3029" s="67"/>
      <c r="G3029" s="67"/>
      <c r="H3029" s="67"/>
      <c r="I3029" s="67"/>
    </row>
    <row r="3030" spans="6:9" x14ac:dyDescent="0.25">
      <c r="F3030" s="67"/>
      <c r="G3030" s="67"/>
      <c r="H3030" s="67"/>
      <c r="I3030" s="67"/>
    </row>
    <row r="3031" spans="6:9" x14ac:dyDescent="0.25">
      <c r="F3031" s="67"/>
      <c r="G3031" s="67"/>
      <c r="H3031" s="67"/>
      <c r="I3031" s="67"/>
    </row>
    <row r="3032" spans="6:9" x14ac:dyDescent="0.25">
      <c r="F3032" s="67"/>
      <c r="G3032" s="67"/>
      <c r="H3032" s="67"/>
      <c r="I3032" s="67"/>
    </row>
    <row r="3033" spans="6:9" x14ac:dyDescent="0.25">
      <c r="F3033" s="67"/>
      <c r="G3033" s="67"/>
      <c r="H3033" s="67"/>
      <c r="I3033" s="67"/>
    </row>
    <row r="3034" spans="6:9" x14ac:dyDescent="0.25">
      <c r="F3034" s="67"/>
      <c r="G3034" s="67"/>
      <c r="H3034" s="67"/>
      <c r="I3034" s="67"/>
    </row>
    <row r="3035" spans="6:9" x14ac:dyDescent="0.25">
      <c r="F3035" s="67"/>
      <c r="G3035" s="67"/>
      <c r="H3035" s="67"/>
      <c r="I3035" s="67"/>
    </row>
    <row r="3036" spans="6:9" x14ac:dyDescent="0.25">
      <c r="F3036" s="67"/>
      <c r="G3036" s="67"/>
      <c r="H3036" s="67"/>
      <c r="I3036" s="67"/>
    </row>
    <row r="3037" spans="6:9" x14ac:dyDescent="0.25">
      <c r="F3037" s="67"/>
      <c r="G3037" s="67"/>
      <c r="H3037" s="67"/>
      <c r="I3037" s="67"/>
    </row>
    <row r="3038" spans="6:9" x14ac:dyDescent="0.25">
      <c r="F3038" s="67"/>
      <c r="G3038" s="67"/>
      <c r="H3038" s="67"/>
      <c r="I3038" s="67"/>
    </row>
    <row r="3039" spans="6:9" x14ac:dyDescent="0.25">
      <c r="F3039" s="67"/>
      <c r="G3039" s="67"/>
      <c r="H3039" s="67"/>
      <c r="I3039" s="67"/>
    </row>
    <row r="3040" spans="6:9" x14ac:dyDescent="0.25">
      <c r="F3040" s="67"/>
      <c r="G3040" s="67"/>
      <c r="H3040" s="67"/>
      <c r="I3040" s="67"/>
    </row>
    <row r="3041" spans="6:9" x14ac:dyDescent="0.25">
      <c r="F3041" s="67"/>
      <c r="G3041" s="67"/>
      <c r="H3041" s="67"/>
      <c r="I3041" s="67"/>
    </row>
    <row r="3042" spans="6:9" x14ac:dyDescent="0.25">
      <c r="F3042" s="67"/>
      <c r="G3042" s="67"/>
      <c r="H3042" s="67"/>
      <c r="I3042" s="67"/>
    </row>
    <row r="3043" spans="6:9" x14ac:dyDescent="0.25">
      <c r="F3043" s="67"/>
      <c r="G3043" s="67"/>
      <c r="H3043" s="67"/>
      <c r="I3043" s="67"/>
    </row>
    <row r="3044" spans="6:9" x14ac:dyDescent="0.25">
      <c r="F3044" s="67"/>
      <c r="G3044" s="67"/>
      <c r="H3044" s="67"/>
      <c r="I3044" s="67"/>
    </row>
    <row r="3045" spans="6:9" x14ac:dyDescent="0.25">
      <c r="F3045" s="67"/>
      <c r="G3045" s="67"/>
      <c r="H3045" s="67"/>
      <c r="I3045" s="67"/>
    </row>
    <row r="3046" spans="6:9" x14ac:dyDescent="0.25">
      <c r="F3046" s="67"/>
      <c r="G3046" s="67"/>
      <c r="H3046" s="67"/>
      <c r="I3046" s="67"/>
    </row>
    <row r="3047" spans="6:9" x14ac:dyDescent="0.25">
      <c r="F3047" s="67"/>
      <c r="G3047" s="67"/>
      <c r="H3047" s="67"/>
      <c r="I3047" s="67"/>
    </row>
    <row r="3048" spans="6:9" x14ac:dyDescent="0.25">
      <c r="F3048" s="67"/>
      <c r="G3048" s="67"/>
      <c r="H3048" s="67"/>
      <c r="I3048" s="67"/>
    </row>
    <row r="3049" spans="6:9" x14ac:dyDescent="0.25">
      <c r="F3049" s="67"/>
      <c r="G3049" s="67"/>
      <c r="H3049" s="67"/>
      <c r="I3049" s="67"/>
    </row>
    <row r="3050" spans="6:9" x14ac:dyDescent="0.25">
      <c r="F3050" s="67"/>
      <c r="G3050" s="67"/>
      <c r="H3050" s="67"/>
      <c r="I3050" s="67"/>
    </row>
    <row r="3051" spans="6:9" x14ac:dyDescent="0.25">
      <c r="F3051" s="67"/>
      <c r="G3051" s="67"/>
      <c r="H3051" s="67"/>
      <c r="I3051" s="67"/>
    </row>
    <row r="3052" spans="6:9" x14ac:dyDescent="0.25">
      <c r="F3052" s="67"/>
      <c r="G3052" s="67"/>
      <c r="H3052" s="67"/>
      <c r="I3052" s="67"/>
    </row>
    <row r="3053" spans="6:9" x14ac:dyDescent="0.25">
      <c r="F3053" s="67"/>
      <c r="G3053" s="67"/>
      <c r="H3053" s="67"/>
      <c r="I3053" s="67"/>
    </row>
    <row r="3054" spans="6:9" x14ac:dyDescent="0.25">
      <c r="F3054" s="67"/>
      <c r="G3054" s="67"/>
      <c r="H3054" s="67"/>
      <c r="I3054" s="67"/>
    </row>
    <row r="3055" spans="6:9" x14ac:dyDescent="0.25">
      <c r="F3055" s="67"/>
      <c r="G3055" s="67"/>
      <c r="H3055" s="67"/>
      <c r="I3055" s="67"/>
    </row>
    <row r="3056" spans="6:9" x14ac:dyDescent="0.25">
      <c r="F3056" s="67"/>
      <c r="G3056" s="67"/>
      <c r="H3056" s="67"/>
      <c r="I3056" s="67"/>
    </row>
    <row r="3057" spans="6:9" x14ac:dyDescent="0.25">
      <c r="F3057" s="67"/>
      <c r="G3057" s="67"/>
      <c r="H3057" s="67"/>
      <c r="I3057" s="67"/>
    </row>
    <row r="3058" spans="6:9" x14ac:dyDescent="0.25">
      <c r="F3058" s="67"/>
      <c r="G3058" s="67"/>
      <c r="H3058" s="67"/>
      <c r="I3058" s="67"/>
    </row>
    <row r="3059" spans="6:9" x14ac:dyDescent="0.25">
      <c r="F3059" s="67"/>
      <c r="G3059" s="67"/>
      <c r="H3059" s="67"/>
      <c r="I3059" s="67"/>
    </row>
    <row r="3060" spans="6:9" x14ac:dyDescent="0.25">
      <c r="F3060" s="67"/>
      <c r="G3060" s="67"/>
      <c r="H3060" s="67"/>
      <c r="I3060" s="67"/>
    </row>
    <row r="3061" spans="6:9" x14ac:dyDescent="0.25">
      <c r="F3061" s="67"/>
      <c r="G3061" s="67"/>
      <c r="H3061" s="67"/>
      <c r="I3061" s="67"/>
    </row>
  </sheetData>
  <mergeCells count="12">
    <mergeCell ref="P20:Q20"/>
    <mergeCell ref="P17:Q17"/>
    <mergeCell ref="P3:R4"/>
    <mergeCell ref="B2:B3"/>
    <mergeCell ref="D2:D3"/>
    <mergeCell ref="F2:H2"/>
    <mergeCell ref="E2:E3"/>
    <mergeCell ref="M2:M3"/>
    <mergeCell ref="J2:J3"/>
    <mergeCell ref="C2:C3"/>
    <mergeCell ref="K2:K3"/>
    <mergeCell ref="L2:L3"/>
  </mergeCells>
  <conditionalFormatting sqref="F4:H18">
    <cfRule type="cellIs" dxfId="8" priority="1" operator="between">
      <formula>0.1</formula>
      <formula>0.15</formula>
    </cfRule>
    <cfRule type="cellIs" dxfId="7" priority="2" operator="greaterThan">
      <formula>0.15</formula>
    </cfRule>
    <cfRule type="cellIs" dxfId="6" priority="3" operator="between">
      <formula>0.05</formula>
      <formula>0.1</formula>
    </cfRule>
    <cfRule type="cellIs" dxfId="5" priority="4" operator="between">
      <formula>0</formula>
      <formula>0.05</formula>
    </cfRule>
    <cfRule type="cellIs" dxfId="4" priority="5" operator="lessThan">
      <formula>0</formula>
    </cfRule>
  </conditionalFormatting>
  <conditionalFormatting sqref="F2:I3">
    <cfRule type="cellIs" dxfId="3" priority="205" operator="between">
      <formula>0.1</formula>
      <formula>0.15</formula>
    </cfRule>
  </conditionalFormatting>
  <conditionalFormatting sqref="K4:K18">
    <cfRule type="cellIs" dxfId="2" priority="32" operator="between">
      <formula>L4*0.9</formula>
      <formula>L4*1.1</formula>
    </cfRule>
    <cfRule type="cellIs" dxfId="1" priority="33" operator="lessThan">
      <formula>L4*0.9</formula>
    </cfRule>
    <cfRule type="cellIs" dxfId="0" priority="34" operator="greaterThan">
      <formula>L4*1.1</formula>
    </cfRule>
  </conditionalFormatting>
  <conditionalFormatting sqref="J4:J18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11" location="INTC!A1" display="INTC!A1" xr:uid="{58A87D23-FB9C-4625-A84F-6E78BA33BC99}"/>
    <hyperlink ref="P4:R4" location="Hinweis!A1" display="Hinweis beachten!!!" xr:uid="{F49DEE5E-F9E1-43D3-96A9-1AC06D033A10}"/>
    <hyperlink ref="B16" location="SAP!A1" display="SAP" xr:uid="{9DDF4434-7F0A-4B36-A98E-D9E43FB464F5}"/>
    <hyperlink ref="B5" location="AAPL!A1" display="Apple" xr:uid="{28915BDA-A2D0-489A-96BF-5FAA5F8A455F}"/>
    <hyperlink ref="B12" location="FB!A1" display="Meta (ehem. Facebook)" xr:uid="{11597490-16F7-4D4E-B721-3632E6192E69}"/>
    <hyperlink ref="B6" location="BIDU!A1" display="Baidu" xr:uid="{D1C5AC09-98AD-40DD-ABEE-91ED98AA6E43}"/>
    <hyperlink ref="B15" location="'SP500'!A1" display="S&amp;P 500" xr:uid="{FE5115D9-9B41-4990-8D04-1D0E9864C29A}"/>
    <hyperlink ref="B13" location="MBR!A1" display="Mo-Bruk" xr:uid="{99035F8B-B95A-4BB7-A400-0C7613B23EFE}"/>
    <hyperlink ref="B17" location="SFM!A1" display="Sprouts Farmers Market" xr:uid="{9BE0667E-15A7-4066-B615-D3BAC9662D3D}"/>
    <hyperlink ref="B14" location="NFLX!A1" display="Netflix" xr:uid="{3FDD8FDE-F011-4722-9400-FB4C79B98DE5}"/>
    <hyperlink ref="B10" location="HAIER_D!A1" display="Haier Smart Home (D Aktie)" xr:uid="{85406990-31A9-45C5-9C8A-B01015388098}"/>
    <hyperlink ref="B7" location="BATS!A1" display="British American Tobacco" xr:uid="{CF832708-C442-483E-8759-2C7DBE8BFBF7}"/>
    <hyperlink ref="B4" location="GOOG!A1" display="Alphabet" xr:uid="{0CFF822C-3643-4663-8D3A-452BFE15DD78}"/>
    <hyperlink ref="B8" location="DPW!A1" display="Deutsche Post" xr:uid="{4747CD67-6903-44C9-9E95-DEE3A0C65C3F}"/>
    <hyperlink ref="B18" location="TSLA!A1" display="Tesla" xr:uid="{6F46D36D-0E6C-4C77-A14A-AA3972175E56}"/>
    <hyperlink ref="B9" location="DIS!A1" display="Disney" xr:uid="{21D0D36F-62A2-4437-A3DB-5B977C2939D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0164-8CAA-4FD2-B60C-CD71360CC8C1}">
  <sheetPr>
    <tabColor rgb="FFFFFF00"/>
  </sheetPr>
  <dimension ref="A1:C2000"/>
  <sheetViews>
    <sheetView zoomScale="130" zoomScaleNormal="130" workbookViewId="0">
      <selection activeCell="B10" sqref="B10"/>
    </sheetView>
  </sheetViews>
  <sheetFormatPr baseColWidth="10" defaultRowHeight="15" x14ac:dyDescent="0.25"/>
  <cols>
    <col min="1" max="1" width="18.42578125" style="1" bestFit="1" customWidth="1"/>
    <col min="2" max="2" width="13.85546875" style="4" bestFit="1" customWidth="1"/>
    <col min="3" max="3" width="11.42578125" style="20"/>
  </cols>
  <sheetData>
    <row r="1" spans="1:3" x14ac:dyDescent="0.25">
      <c r="A1" s="21" t="s">
        <v>58</v>
      </c>
      <c r="B1" s="16" t="s">
        <v>31</v>
      </c>
      <c r="C1" s="17" t="s">
        <v>35</v>
      </c>
    </row>
    <row r="2" spans="1:3" x14ac:dyDescent="0.25">
      <c r="A2" s="1" t="s">
        <v>36</v>
      </c>
      <c r="B2" s="14">
        <v>2.2679999999999999E-2</v>
      </c>
      <c r="C2" s="18">
        <v>45271</v>
      </c>
    </row>
    <row r="3" spans="1:3" x14ac:dyDescent="0.25">
      <c r="A3" s="1" t="s">
        <v>37</v>
      </c>
      <c r="B3" s="14">
        <v>4.2290000000000001E-2</v>
      </c>
      <c r="C3" s="18">
        <v>45271</v>
      </c>
    </row>
    <row r="4" spans="1:3" x14ac:dyDescent="0.25">
      <c r="A4" s="1" t="s">
        <v>48</v>
      </c>
      <c r="B4" s="14">
        <v>2.6890000000000001E-2</v>
      </c>
      <c r="C4" s="18">
        <v>45271</v>
      </c>
    </row>
    <row r="5" spans="1:3" x14ac:dyDescent="0.25">
      <c r="A5" s="1" t="s">
        <v>49</v>
      </c>
      <c r="B5" s="14">
        <v>7.3699999999999998E-3</v>
      </c>
      <c r="C5" s="18">
        <v>45194</v>
      </c>
    </row>
    <row r="6" spans="1:3" x14ac:dyDescent="0.25">
      <c r="A6" s="1" t="s">
        <v>50</v>
      </c>
      <c r="B6" s="14">
        <v>4.0759999999999998E-2</v>
      </c>
      <c r="C6" s="18">
        <v>45271</v>
      </c>
    </row>
    <row r="7" spans="1:3" x14ac:dyDescent="0.25">
      <c r="A7" s="1" t="s">
        <v>38</v>
      </c>
      <c r="B7" s="14">
        <v>1.592E-2</v>
      </c>
      <c r="C7" s="18">
        <v>44507</v>
      </c>
    </row>
    <row r="8" spans="1:3" x14ac:dyDescent="0.25">
      <c r="A8" s="1" t="s">
        <v>39</v>
      </c>
      <c r="B8" s="14">
        <v>3.3459999999999997E-2</v>
      </c>
      <c r="C8" s="18">
        <v>45271</v>
      </c>
    </row>
    <row r="9" spans="1:3" x14ac:dyDescent="0.25">
      <c r="A9" s="1" t="s">
        <v>51</v>
      </c>
      <c r="B9" s="14">
        <v>5.475E-2</v>
      </c>
      <c r="C9" s="18">
        <v>45271</v>
      </c>
    </row>
    <row r="10" spans="1:3" x14ac:dyDescent="0.25">
      <c r="A10" s="1" t="s">
        <v>40</v>
      </c>
      <c r="B10" s="14">
        <v>8.2799999999999999E-2</v>
      </c>
      <c r="C10" s="18">
        <v>44507</v>
      </c>
    </row>
    <row r="11" spans="1:3" x14ac:dyDescent="0.25">
      <c r="A11" s="1" t="s">
        <v>41</v>
      </c>
      <c r="B11" s="14">
        <v>3.4499999999999999E-3</v>
      </c>
      <c r="C11" s="18">
        <v>44507</v>
      </c>
    </row>
    <row r="12" spans="1:3" x14ac:dyDescent="0.25">
      <c r="A12" s="1" t="s">
        <v>42</v>
      </c>
      <c r="B12" s="14">
        <v>-2.2100000000000002E-3</v>
      </c>
      <c r="C12" s="18">
        <v>44507</v>
      </c>
    </row>
    <row r="13" spans="1:3" x14ac:dyDescent="0.25">
      <c r="B13" s="14"/>
      <c r="C13" s="18"/>
    </row>
    <row r="14" spans="1:3" x14ac:dyDescent="0.25">
      <c r="B14" s="14"/>
      <c r="C14" s="18"/>
    </row>
    <row r="15" spans="1:3" x14ac:dyDescent="0.25">
      <c r="B15" s="14"/>
      <c r="C15" s="18"/>
    </row>
    <row r="16" spans="1:3" x14ac:dyDescent="0.25">
      <c r="B16" s="14"/>
      <c r="C16" s="18"/>
    </row>
    <row r="17" spans="2:3" x14ac:dyDescent="0.25">
      <c r="B17" s="14"/>
      <c r="C17" s="18"/>
    </row>
    <row r="18" spans="2:3" x14ac:dyDescent="0.25">
      <c r="B18" s="14"/>
      <c r="C18" s="18"/>
    </row>
    <row r="19" spans="2:3" x14ac:dyDescent="0.25">
      <c r="B19" s="14"/>
      <c r="C19" s="18"/>
    </row>
    <row r="20" spans="2:3" x14ac:dyDescent="0.25">
      <c r="B20" s="14"/>
      <c r="C20" s="18"/>
    </row>
    <row r="21" spans="2:3" x14ac:dyDescent="0.25">
      <c r="B21" s="14"/>
      <c r="C21" s="18"/>
    </row>
    <row r="22" spans="2:3" x14ac:dyDescent="0.25">
      <c r="B22" s="14"/>
      <c r="C22" s="18"/>
    </row>
    <row r="23" spans="2:3" x14ac:dyDescent="0.25">
      <c r="B23" s="14"/>
      <c r="C23" s="18"/>
    </row>
    <row r="24" spans="2:3" x14ac:dyDescent="0.25">
      <c r="B24" s="14"/>
      <c r="C24" s="18"/>
    </row>
    <row r="25" spans="2:3" x14ac:dyDescent="0.25">
      <c r="B25" s="14"/>
      <c r="C25" s="18"/>
    </row>
    <row r="26" spans="2:3" x14ac:dyDescent="0.25">
      <c r="B26" s="14"/>
      <c r="C26" s="18"/>
    </row>
    <row r="27" spans="2:3" x14ac:dyDescent="0.25">
      <c r="B27" s="14"/>
      <c r="C27" s="18"/>
    </row>
    <row r="28" spans="2:3" x14ac:dyDescent="0.25">
      <c r="B28" s="14"/>
      <c r="C28" s="18"/>
    </row>
    <row r="29" spans="2:3" x14ac:dyDescent="0.25">
      <c r="B29" s="14"/>
      <c r="C29" s="18"/>
    </row>
    <row r="30" spans="2:3" x14ac:dyDescent="0.25">
      <c r="B30" s="14"/>
      <c r="C30" s="18"/>
    </row>
    <row r="31" spans="2:3" x14ac:dyDescent="0.25">
      <c r="B31" s="14"/>
      <c r="C31" s="18"/>
    </row>
    <row r="32" spans="2:3" x14ac:dyDescent="0.25">
      <c r="B32" s="14"/>
      <c r="C32" s="18"/>
    </row>
    <row r="33" spans="2:3" x14ac:dyDescent="0.25">
      <c r="B33" s="14"/>
      <c r="C33" s="18"/>
    </row>
    <row r="34" spans="2:3" x14ac:dyDescent="0.25">
      <c r="B34" s="14"/>
      <c r="C34" s="18"/>
    </row>
    <row r="35" spans="2:3" x14ac:dyDescent="0.25">
      <c r="B35" s="14"/>
      <c r="C35" s="18"/>
    </row>
    <row r="36" spans="2:3" x14ac:dyDescent="0.25">
      <c r="B36" s="14"/>
      <c r="C36" s="18"/>
    </row>
    <row r="37" spans="2:3" x14ac:dyDescent="0.25">
      <c r="B37" s="14"/>
      <c r="C37" s="18"/>
    </row>
    <row r="38" spans="2:3" x14ac:dyDescent="0.25">
      <c r="B38" s="14"/>
      <c r="C38" s="18"/>
    </row>
    <row r="39" spans="2:3" x14ac:dyDescent="0.25">
      <c r="B39" s="14"/>
      <c r="C39" s="18"/>
    </row>
    <row r="40" spans="2:3" x14ac:dyDescent="0.25">
      <c r="B40" s="14"/>
      <c r="C40" s="18"/>
    </row>
    <row r="41" spans="2:3" x14ac:dyDescent="0.25">
      <c r="B41" s="14"/>
      <c r="C41" s="18"/>
    </row>
    <row r="42" spans="2:3" x14ac:dyDescent="0.25">
      <c r="B42" s="14"/>
      <c r="C42" s="18"/>
    </row>
    <row r="43" spans="2:3" x14ac:dyDescent="0.25">
      <c r="B43" s="14"/>
      <c r="C43" s="18"/>
    </row>
    <row r="44" spans="2:3" x14ac:dyDescent="0.25">
      <c r="B44" s="14"/>
      <c r="C44" s="18"/>
    </row>
    <row r="45" spans="2:3" x14ac:dyDescent="0.25">
      <c r="B45" s="14"/>
      <c r="C45" s="18"/>
    </row>
    <row r="46" spans="2:3" x14ac:dyDescent="0.25">
      <c r="B46" s="14"/>
      <c r="C46" s="18"/>
    </row>
    <row r="47" spans="2:3" x14ac:dyDescent="0.25">
      <c r="B47" s="14"/>
      <c r="C47" s="18"/>
    </row>
    <row r="48" spans="2:3" x14ac:dyDescent="0.25">
      <c r="B48" s="14"/>
      <c r="C48" s="18"/>
    </row>
    <row r="49" spans="2:3" x14ac:dyDescent="0.25">
      <c r="B49" s="14"/>
      <c r="C49" s="18"/>
    </row>
    <row r="50" spans="2:3" x14ac:dyDescent="0.25">
      <c r="B50" s="14"/>
      <c r="C50" s="18"/>
    </row>
    <row r="51" spans="2:3" x14ac:dyDescent="0.25">
      <c r="B51" s="14"/>
      <c r="C51" s="18"/>
    </row>
    <row r="52" spans="2:3" x14ac:dyDescent="0.25">
      <c r="B52" s="14"/>
      <c r="C52" s="18"/>
    </row>
    <row r="53" spans="2:3" x14ac:dyDescent="0.25">
      <c r="B53" s="14"/>
      <c r="C53" s="18"/>
    </row>
    <row r="54" spans="2:3" x14ac:dyDescent="0.25">
      <c r="B54" s="14"/>
      <c r="C54" s="18"/>
    </row>
    <row r="55" spans="2:3" x14ac:dyDescent="0.25">
      <c r="B55" s="14"/>
      <c r="C55" s="18"/>
    </row>
    <row r="56" spans="2:3" x14ac:dyDescent="0.25">
      <c r="B56" s="14"/>
      <c r="C56" s="18"/>
    </row>
    <row r="57" spans="2:3" x14ac:dyDescent="0.25">
      <c r="B57" s="14"/>
      <c r="C57" s="18"/>
    </row>
    <row r="58" spans="2:3" x14ac:dyDescent="0.25">
      <c r="B58" s="14"/>
      <c r="C58" s="18"/>
    </row>
    <row r="59" spans="2:3" x14ac:dyDescent="0.25">
      <c r="B59" s="14"/>
      <c r="C59" s="18"/>
    </row>
    <row r="60" spans="2:3" x14ac:dyDescent="0.25">
      <c r="B60" s="14"/>
      <c r="C60" s="18"/>
    </row>
    <row r="61" spans="2:3" x14ac:dyDescent="0.25">
      <c r="B61" s="14"/>
      <c r="C61" s="18"/>
    </row>
    <row r="62" spans="2:3" x14ac:dyDescent="0.25">
      <c r="B62" s="14"/>
      <c r="C62" s="18"/>
    </row>
    <row r="63" spans="2:3" x14ac:dyDescent="0.25">
      <c r="B63" s="14"/>
      <c r="C63" s="18"/>
    </row>
    <row r="64" spans="2:3" x14ac:dyDescent="0.25">
      <c r="B64" s="14"/>
      <c r="C64" s="18"/>
    </row>
    <row r="65" spans="2:3" x14ac:dyDescent="0.25">
      <c r="B65" s="14"/>
      <c r="C65" s="18"/>
    </row>
    <row r="66" spans="2:3" x14ac:dyDescent="0.25">
      <c r="B66" s="14"/>
      <c r="C66" s="18"/>
    </row>
    <row r="67" spans="2:3" x14ac:dyDescent="0.25">
      <c r="B67" s="14"/>
      <c r="C67" s="18"/>
    </row>
    <row r="68" spans="2:3" x14ac:dyDescent="0.25">
      <c r="B68" s="14"/>
      <c r="C68" s="18"/>
    </row>
    <row r="69" spans="2:3" x14ac:dyDescent="0.25">
      <c r="B69" s="14"/>
      <c r="C69" s="18"/>
    </row>
    <row r="70" spans="2:3" x14ac:dyDescent="0.25">
      <c r="B70" s="14"/>
      <c r="C70" s="18"/>
    </row>
    <row r="71" spans="2:3" x14ac:dyDescent="0.25">
      <c r="B71" s="14"/>
      <c r="C71" s="18"/>
    </row>
    <row r="72" spans="2:3" x14ac:dyDescent="0.25">
      <c r="B72" s="14"/>
      <c r="C72" s="18"/>
    </row>
    <row r="73" spans="2:3" x14ac:dyDescent="0.25">
      <c r="B73" s="14"/>
      <c r="C73" s="18"/>
    </row>
    <row r="74" spans="2:3" x14ac:dyDescent="0.25">
      <c r="B74" s="14"/>
      <c r="C74" s="18"/>
    </row>
    <row r="75" spans="2:3" x14ac:dyDescent="0.25">
      <c r="B75" s="14"/>
      <c r="C75" s="18"/>
    </row>
    <row r="76" spans="2:3" x14ac:dyDescent="0.25">
      <c r="B76" s="14"/>
      <c r="C76" s="18"/>
    </row>
    <row r="77" spans="2:3" x14ac:dyDescent="0.25">
      <c r="B77" s="14"/>
      <c r="C77" s="18"/>
    </row>
    <row r="78" spans="2:3" x14ac:dyDescent="0.25">
      <c r="B78" s="14"/>
      <c r="C78" s="18"/>
    </row>
    <row r="79" spans="2:3" x14ac:dyDescent="0.25">
      <c r="B79" s="14"/>
      <c r="C79" s="18"/>
    </row>
    <row r="80" spans="2:3" x14ac:dyDescent="0.25">
      <c r="B80" s="14"/>
      <c r="C80" s="18"/>
    </row>
    <row r="81" spans="2:3" x14ac:dyDescent="0.25">
      <c r="B81" s="14"/>
      <c r="C81" s="18"/>
    </row>
    <row r="82" spans="2:3" x14ac:dyDescent="0.25">
      <c r="B82" s="14"/>
      <c r="C82" s="18"/>
    </row>
    <row r="83" spans="2:3" x14ac:dyDescent="0.25">
      <c r="B83" s="14"/>
      <c r="C83" s="18"/>
    </row>
    <row r="84" spans="2:3" x14ac:dyDescent="0.25">
      <c r="B84" s="14"/>
      <c r="C84" s="18"/>
    </row>
    <row r="85" spans="2:3" x14ac:dyDescent="0.25">
      <c r="B85" s="14"/>
      <c r="C85" s="18"/>
    </row>
    <row r="86" spans="2:3" x14ac:dyDescent="0.25">
      <c r="B86" s="14"/>
      <c r="C86" s="18"/>
    </row>
    <row r="87" spans="2:3" x14ac:dyDescent="0.25">
      <c r="B87" s="14"/>
      <c r="C87" s="18"/>
    </row>
    <row r="88" spans="2:3" x14ac:dyDescent="0.25">
      <c r="B88" s="14"/>
      <c r="C88" s="18"/>
    </row>
    <row r="89" spans="2:3" x14ac:dyDescent="0.25">
      <c r="B89" s="14"/>
      <c r="C89" s="18"/>
    </row>
    <row r="90" spans="2:3" x14ac:dyDescent="0.25">
      <c r="B90" s="14"/>
      <c r="C90" s="18"/>
    </row>
    <row r="91" spans="2:3" x14ac:dyDescent="0.25">
      <c r="B91" s="14"/>
      <c r="C91" s="18"/>
    </row>
    <row r="92" spans="2:3" x14ac:dyDescent="0.25">
      <c r="B92" s="14"/>
      <c r="C92" s="18"/>
    </row>
    <row r="93" spans="2:3" x14ac:dyDescent="0.25">
      <c r="B93" s="14"/>
      <c r="C93" s="18"/>
    </row>
    <row r="94" spans="2:3" x14ac:dyDescent="0.25">
      <c r="B94" s="14"/>
      <c r="C94" s="18"/>
    </row>
    <row r="95" spans="2:3" x14ac:dyDescent="0.25">
      <c r="B95" s="14"/>
      <c r="C95" s="18"/>
    </row>
    <row r="96" spans="2:3" x14ac:dyDescent="0.25">
      <c r="B96" s="14"/>
      <c r="C96" s="18"/>
    </row>
    <row r="97" spans="2:3" x14ac:dyDescent="0.25">
      <c r="B97" s="14"/>
      <c r="C97" s="18"/>
    </row>
    <row r="98" spans="2:3" x14ac:dyDescent="0.25">
      <c r="B98" s="14"/>
      <c r="C98" s="18"/>
    </row>
    <row r="99" spans="2:3" x14ac:dyDescent="0.25">
      <c r="B99" s="14"/>
      <c r="C99" s="18"/>
    </row>
    <row r="100" spans="2:3" x14ac:dyDescent="0.25">
      <c r="B100" s="14"/>
      <c r="C100" s="18"/>
    </row>
    <row r="101" spans="2:3" x14ac:dyDescent="0.25">
      <c r="B101" s="14"/>
      <c r="C101" s="18"/>
    </row>
    <row r="102" spans="2:3" x14ac:dyDescent="0.25">
      <c r="B102" s="14"/>
      <c r="C102" s="18"/>
    </row>
    <row r="103" spans="2:3" x14ac:dyDescent="0.25">
      <c r="B103" s="14"/>
      <c r="C103" s="18"/>
    </row>
    <row r="104" spans="2:3" x14ac:dyDescent="0.25">
      <c r="B104" s="14"/>
      <c r="C104" s="18"/>
    </row>
    <row r="105" spans="2:3" x14ac:dyDescent="0.25">
      <c r="B105" s="14"/>
      <c r="C105" s="18"/>
    </row>
    <row r="106" spans="2:3" x14ac:dyDescent="0.25">
      <c r="B106" s="14"/>
      <c r="C106" s="18"/>
    </row>
    <row r="107" spans="2:3" x14ac:dyDescent="0.25">
      <c r="B107" s="14"/>
      <c r="C107" s="18"/>
    </row>
    <row r="108" spans="2:3" x14ac:dyDescent="0.25">
      <c r="B108" s="14"/>
      <c r="C108" s="18"/>
    </row>
    <row r="109" spans="2:3" x14ac:dyDescent="0.25">
      <c r="B109" s="14"/>
      <c r="C109" s="18"/>
    </row>
    <row r="110" spans="2:3" x14ac:dyDescent="0.25">
      <c r="B110" s="14"/>
      <c r="C110" s="18"/>
    </row>
    <row r="111" spans="2:3" x14ac:dyDescent="0.25">
      <c r="B111" s="14"/>
      <c r="C111" s="18"/>
    </row>
    <row r="112" spans="2:3" x14ac:dyDescent="0.25">
      <c r="B112" s="14"/>
      <c r="C112" s="18"/>
    </row>
    <row r="113" spans="2:3" x14ac:dyDescent="0.25">
      <c r="B113" s="14"/>
      <c r="C113" s="18"/>
    </row>
    <row r="114" spans="2:3" x14ac:dyDescent="0.25">
      <c r="B114" s="14"/>
      <c r="C114" s="18"/>
    </row>
    <row r="115" spans="2:3" x14ac:dyDescent="0.25">
      <c r="B115" s="14"/>
      <c r="C115" s="18"/>
    </row>
    <row r="116" spans="2:3" x14ac:dyDescent="0.25">
      <c r="B116" s="14"/>
      <c r="C116" s="18"/>
    </row>
    <row r="117" spans="2:3" x14ac:dyDescent="0.25">
      <c r="B117" s="14"/>
      <c r="C117" s="18"/>
    </row>
    <row r="118" spans="2:3" x14ac:dyDescent="0.25">
      <c r="B118" s="14"/>
      <c r="C118" s="18"/>
    </row>
    <row r="119" spans="2:3" x14ac:dyDescent="0.25">
      <c r="B119" s="14"/>
      <c r="C119" s="18"/>
    </row>
    <row r="120" spans="2:3" x14ac:dyDescent="0.25">
      <c r="B120" s="14"/>
      <c r="C120" s="18"/>
    </row>
    <row r="121" spans="2:3" x14ac:dyDescent="0.25">
      <c r="B121" s="14"/>
      <c r="C121" s="18"/>
    </row>
    <row r="122" spans="2:3" x14ac:dyDescent="0.25">
      <c r="B122" s="14"/>
      <c r="C122" s="18"/>
    </row>
    <row r="123" spans="2:3" x14ac:dyDescent="0.25">
      <c r="B123" s="14"/>
      <c r="C123" s="18"/>
    </row>
    <row r="124" spans="2:3" x14ac:dyDescent="0.25">
      <c r="B124" s="14"/>
      <c r="C124" s="18"/>
    </row>
    <row r="125" spans="2:3" x14ac:dyDescent="0.25">
      <c r="B125" s="14"/>
      <c r="C125" s="18"/>
    </row>
    <row r="126" spans="2:3" x14ac:dyDescent="0.25">
      <c r="B126" s="14"/>
      <c r="C126" s="18"/>
    </row>
    <row r="127" spans="2:3" x14ac:dyDescent="0.25">
      <c r="B127" s="14"/>
      <c r="C127" s="18"/>
    </row>
    <row r="128" spans="2:3" x14ac:dyDescent="0.25">
      <c r="B128" s="14"/>
      <c r="C128" s="18"/>
    </row>
    <row r="129" spans="2:3" x14ac:dyDescent="0.25">
      <c r="B129" s="14"/>
      <c r="C129" s="18"/>
    </row>
    <row r="130" spans="2:3" x14ac:dyDescent="0.25">
      <c r="B130" s="14"/>
      <c r="C130" s="18"/>
    </row>
    <row r="131" spans="2:3" x14ac:dyDescent="0.25">
      <c r="B131" s="14"/>
      <c r="C131" s="18"/>
    </row>
    <row r="132" spans="2:3" x14ac:dyDescent="0.25">
      <c r="B132" s="14"/>
      <c r="C132" s="18"/>
    </row>
    <row r="133" spans="2:3" x14ac:dyDescent="0.25">
      <c r="B133" s="14"/>
      <c r="C133" s="18"/>
    </row>
    <row r="134" spans="2:3" x14ac:dyDescent="0.25">
      <c r="B134" s="14"/>
      <c r="C134" s="18"/>
    </row>
    <row r="135" spans="2:3" x14ac:dyDescent="0.25">
      <c r="B135" s="14"/>
      <c r="C135" s="18"/>
    </row>
    <row r="136" spans="2:3" x14ac:dyDescent="0.25">
      <c r="B136" s="14"/>
      <c r="C136" s="18"/>
    </row>
    <row r="137" spans="2:3" x14ac:dyDescent="0.25">
      <c r="B137" s="14"/>
      <c r="C137" s="18"/>
    </row>
    <row r="138" spans="2:3" x14ac:dyDescent="0.25">
      <c r="B138" s="14"/>
      <c r="C138" s="18"/>
    </row>
    <row r="139" spans="2:3" x14ac:dyDescent="0.25">
      <c r="B139" s="14"/>
      <c r="C139" s="18"/>
    </row>
    <row r="140" spans="2:3" x14ac:dyDescent="0.25">
      <c r="B140" s="14"/>
      <c r="C140" s="18"/>
    </row>
    <row r="141" spans="2:3" x14ac:dyDescent="0.25">
      <c r="B141" s="14"/>
      <c r="C141" s="18"/>
    </row>
    <row r="142" spans="2:3" x14ac:dyDescent="0.25">
      <c r="B142" s="14"/>
      <c r="C142" s="18"/>
    </row>
    <row r="143" spans="2:3" x14ac:dyDescent="0.25">
      <c r="B143" s="14"/>
      <c r="C143" s="18"/>
    </row>
    <row r="144" spans="2:3" x14ac:dyDescent="0.25">
      <c r="B144" s="14"/>
      <c r="C144" s="18"/>
    </row>
    <row r="145" spans="2:3" x14ac:dyDescent="0.25">
      <c r="B145" s="14"/>
      <c r="C145" s="18"/>
    </row>
    <row r="146" spans="2:3" x14ac:dyDescent="0.25">
      <c r="B146" s="14"/>
      <c r="C146" s="18"/>
    </row>
    <row r="147" spans="2:3" x14ac:dyDescent="0.25">
      <c r="B147" s="14"/>
      <c r="C147" s="18"/>
    </row>
    <row r="148" spans="2:3" x14ac:dyDescent="0.25">
      <c r="B148" s="14"/>
      <c r="C148" s="18"/>
    </row>
    <row r="149" spans="2:3" x14ac:dyDescent="0.25">
      <c r="B149" s="14"/>
      <c r="C149" s="18"/>
    </row>
    <row r="150" spans="2:3" x14ac:dyDescent="0.25">
      <c r="B150" s="14"/>
      <c r="C150" s="18"/>
    </row>
    <row r="151" spans="2:3" x14ac:dyDescent="0.25">
      <c r="B151" s="14"/>
      <c r="C151" s="18"/>
    </row>
    <row r="152" spans="2:3" x14ac:dyDescent="0.25">
      <c r="B152" s="14"/>
      <c r="C152" s="18"/>
    </row>
    <row r="153" spans="2:3" x14ac:dyDescent="0.25">
      <c r="B153" s="14"/>
      <c r="C153" s="18"/>
    </row>
    <row r="154" spans="2:3" x14ac:dyDescent="0.25">
      <c r="B154" s="14"/>
      <c r="C154" s="18"/>
    </row>
    <row r="155" spans="2:3" x14ac:dyDescent="0.25">
      <c r="B155" s="14"/>
      <c r="C155" s="18"/>
    </row>
    <row r="156" spans="2:3" x14ac:dyDescent="0.25">
      <c r="B156" s="14"/>
      <c r="C156" s="18"/>
    </row>
    <row r="157" spans="2:3" x14ac:dyDescent="0.25">
      <c r="B157" s="14"/>
      <c r="C157" s="18"/>
    </row>
    <row r="158" spans="2:3" x14ac:dyDescent="0.25">
      <c r="B158" s="14"/>
      <c r="C158" s="18"/>
    </row>
    <row r="159" spans="2:3" x14ac:dyDescent="0.25">
      <c r="B159" s="14"/>
      <c r="C159" s="18"/>
    </row>
    <row r="160" spans="2:3" x14ac:dyDescent="0.25">
      <c r="B160" s="14"/>
      <c r="C160" s="18"/>
    </row>
    <row r="161" spans="2:3" x14ac:dyDescent="0.25">
      <c r="B161" s="14"/>
      <c r="C161" s="18"/>
    </row>
    <row r="162" spans="2:3" x14ac:dyDescent="0.25">
      <c r="B162" s="14"/>
      <c r="C162" s="18"/>
    </row>
    <row r="163" spans="2:3" x14ac:dyDescent="0.25">
      <c r="B163" s="14"/>
      <c r="C163" s="18"/>
    </row>
    <row r="164" spans="2:3" x14ac:dyDescent="0.25">
      <c r="B164" s="14"/>
      <c r="C164" s="18"/>
    </row>
    <row r="165" spans="2:3" x14ac:dyDescent="0.25">
      <c r="B165" s="14"/>
      <c r="C165" s="18"/>
    </row>
    <row r="166" spans="2:3" x14ac:dyDescent="0.25">
      <c r="B166" s="14"/>
      <c r="C166" s="18"/>
    </row>
    <row r="167" spans="2:3" x14ac:dyDescent="0.25">
      <c r="B167" s="14"/>
      <c r="C167" s="18"/>
    </row>
    <row r="168" spans="2:3" x14ac:dyDescent="0.25">
      <c r="B168" s="14"/>
      <c r="C168" s="18"/>
    </row>
    <row r="169" spans="2:3" x14ac:dyDescent="0.25">
      <c r="B169" s="14"/>
      <c r="C169" s="18"/>
    </row>
    <row r="170" spans="2:3" x14ac:dyDescent="0.25">
      <c r="B170" s="14"/>
      <c r="C170" s="18"/>
    </row>
    <row r="171" spans="2:3" x14ac:dyDescent="0.25">
      <c r="B171" s="14"/>
      <c r="C171" s="18"/>
    </row>
    <row r="172" spans="2:3" x14ac:dyDescent="0.25">
      <c r="B172" s="14"/>
      <c r="C172" s="18"/>
    </row>
    <row r="173" spans="2:3" x14ac:dyDescent="0.25">
      <c r="B173" s="14"/>
      <c r="C173" s="18"/>
    </row>
    <row r="174" spans="2:3" x14ac:dyDescent="0.25">
      <c r="B174" s="14"/>
      <c r="C174" s="18"/>
    </row>
    <row r="175" spans="2:3" x14ac:dyDescent="0.25">
      <c r="B175" s="14"/>
      <c r="C175" s="18"/>
    </row>
    <row r="176" spans="2:3" x14ac:dyDescent="0.25">
      <c r="B176" s="14"/>
      <c r="C176" s="18"/>
    </row>
    <row r="177" spans="2:3" x14ac:dyDescent="0.25">
      <c r="B177" s="14"/>
      <c r="C177" s="18"/>
    </row>
    <row r="178" spans="2:3" x14ac:dyDescent="0.25">
      <c r="B178" s="14"/>
      <c r="C178" s="18"/>
    </row>
    <row r="179" spans="2:3" x14ac:dyDescent="0.25">
      <c r="B179" s="14"/>
      <c r="C179" s="18"/>
    </row>
    <row r="180" spans="2:3" x14ac:dyDescent="0.25">
      <c r="B180" s="14"/>
      <c r="C180" s="18"/>
    </row>
    <row r="181" spans="2:3" x14ac:dyDescent="0.25">
      <c r="B181" s="14"/>
      <c r="C181" s="18"/>
    </row>
    <row r="182" spans="2:3" x14ac:dyDescent="0.25">
      <c r="B182" s="14"/>
      <c r="C182" s="18"/>
    </row>
    <row r="183" spans="2:3" x14ac:dyDescent="0.25">
      <c r="B183" s="14"/>
      <c r="C183" s="18"/>
    </row>
    <row r="184" spans="2:3" x14ac:dyDescent="0.25">
      <c r="B184" s="14"/>
      <c r="C184" s="18"/>
    </row>
    <row r="185" spans="2:3" x14ac:dyDescent="0.25">
      <c r="B185" s="14"/>
      <c r="C185" s="18"/>
    </row>
    <row r="186" spans="2:3" x14ac:dyDescent="0.25">
      <c r="B186" s="14"/>
      <c r="C186" s="18"/>
    </row>
    <row r="187" spans="2:3" x14ac:dyDescent="0.25">
      <c r="B187" s="14"/>
      <c r="C187" s="18"/>
    </row>
    <row r="188" spans="2:3" x14ac:dyDescent="0.25">
      <c r="B188" s="14"/>
      <c r="C188" s="18"/>
    </row>
    <row r="189" spans="2:3" x14ac:dyDescent="0.25">
      <c r="B189" s="14"/>
      <c r="C189" s="18"/>
    </row>
    <row r="190" spans="2:3" x14ac:dyDescent="0.25">
      <c r="B190" s="14"/>
      <c r="C190" s="18"/>
    </row>
    <row r="191" spans="2:3" x14ac:dyDescent="0.25">
      <c r="B191" s="14"/>
      <c r="C191" s="18"/>
    </row>
    <row r="192" spans="2:3" x14ac:dyDescent="0.25">
      <c r="B192" s="14"/>
      <c r="C192" s="18"/>
    </row>
    <row r="193" spans="2:3" x14ac:dyDescent="0.25">
      <c r="B193" s="14"/>
      <c r="C193" s="18"/>
    </row>
    <row r="194" spans="2:3" x14ac:dyDescent="0.25">
      <c r="B194" s="14"/>
      <c r="C194" s="18"/>
    </row>
    <row r="195" spans="2:3" x14ac:dyDescent="0.25">
      <c r="B195" s="14"/>
      <c r="C195" s="18"/>
    </row>
    <row r="196" spans="2:3" x14ac:dyDescent="0.25">
      <c r="B196" s="14"/>
      <c r="C196" s="18"/>
    </row>
    <row r="197" spans="2:3" x14ac:dyDescent="0.25">
      <c r="B197" s="14"/>
      <c r="C197" s="18"/>
    </row>
    <row r="198" spans="2:3" x14ac:dyDescent="0.25">
      <c r="B198" s="14"/>
      <c r="C198" s="18"/>
    </row>
    <row r="199" spans="2:3" x14ac:dyDescent="0.25">
      <c r="B199" s="14"/>
      <c r="C199" s="18"/>
    </row>
    <row r="200" spans="2:3" x14ac:dyDescent="0.25">
      <c r="B200" s="14"/>
      <c r="C200" s="18"/>
    </row>
    <row r="201" spans="2:3" x14ac:dyDescent="0.25">
      <c r="B201" s="14"/>
      <c r="C201" s="18"/>
    </row>
    <row r="202" spans="2:3" x14ac:dyDescent="0.25">
      <c r="B202" s="14"/>
      <c r="C202" s="18"/>
    </row>
    <row r="203" spans="2:3" x14ac:dyDescent="0.25">
      <c r="B203" s="14"/>
      <c r="C203" s="18"/>
    </row>
    <row r="204" spans="2:3" x14ac:dyDescent="0.25">
      <c r="B204" s="14"/>
      <c r="C204" s="18"/>
    </row>
    <row r="205" spans="2:3" x14ac:dyDescent="0.25">
      <c r="B205" s="14"/>
      <c r="C205" s="18"/>
    </row>
    <row r="206" spans="2:3" x14ac:dyDescent="0.25">
      <c r="B206" s="14"/>
      <c r="C206" s="18"/>
    </row>
    <row r="207" spans="2:3" x14ac:dyDescent="0.25">
      <c r="B207" s="14"/>
      <c r="C207" s="18"/>
    </row>
    <row r="208" spans="2:3" x14ac:dyDescent="0.25">
      <c r="B208" s="14"/>
      <c r="C208" s="18"/>
    </row>
    <row r="209" spans="2:3" x14ac:dyDescent="0.25">
      <c r="B209" s="14"/>
      <c r="C209" s="18"/>
    </row>
    <row r="210" spans="2:3" x14ac:dyDescent="0.25">
      <c r="B210" s="14"/>
      <c r="C210" s="18"/>
    </row>
    <row r="211" spans="2:3" x14ac:dyDescent="0.25">
      <c r="B211" s="14"/>
      <c r="C211" s="18"/>
    </row>
    <row r="212" spans="2:3" x14ac:dyDescent="0.25">
      <c r="B212" s="14"/>
      <c r="C212" s="18"/>
    </row>
    <row r="213" spans="2:3" x14ac:dyDescent="0.25">
      <c r="B213" s="14"/>
      <c r="C213" s="18"/>
    </row>
    <row r="214" spans="2:3" x14ac:dyDescent="0.25">
      <c r="B214" s="14"/>
      <c r="C214" s="18"/>
    </row>
    <row r="215" spans="2:3" x14ac:dyDescent="0.25">
      <c r="B215" s="14"/>
      <c r="C215" s="18"/>
    </row>
    <row r="216" spans="2:3" x14ac:dyDescent="0.25">
      <c r="B216" s="14"/>
      <c r="C216" s="18"/>
    </row>
    <row r="217" spans="2:3" x14ac:dyDescent="0.25">
      <c r="B217" s="14"/>
      <c r="C217" s="18"/>
    </row>
    <row r="218" spans="2:3" x14ac:dyDescent="0.25">
      <c r="B218" s="14"/>
      <c r="C218" s="18"/>
    </row>
    <row r="219" spans="2:3" x14ac:dyDescent="0.25">
      <c r="B219" s="14"/>
      <c r="C219" s="18"/>
    </row>
    <row r="220" spans="2:3" x14ac:dyDescent="0.25">
      <c r="B220" s="14"/>
      <c r="C220" s="18"/>
    </row>
    <row r="221" spans="2:3" x14ac:dyDescent="0.25">
      <c r="B221" s="14"/>
      <c r="C221" s="18"/>
    </row>
    <row r="222" spans="2:3" x14ac:dyDescent="0.25">
      <c r="B222" s="14"/>
      <c r="C222" s="18"/>
    </row>
    <row r="223" spans="2:3" x14ac:dyDescent="0.25">
      <c r="B223" s="14"/>
      <c r="C223" s="18"/>
    </row>
    <row r="224" spans="2:3" x14ac:dyDescent="0.25">
      <c r="B224" s="14"/>
      <c r="C224" s="18"/>
    </row>
    <row r="225" spans="2:3" x14ac:dyDescent="0.25">
      <c r="B225" s="14"/>
      <c r="C225" s="18"/>
    </row>
    <row r="226" spans="2:3" x14ac:dyDescent="0.25">
      <c r="B226" s="14"/>
      <c r="C226" s="18"/>
    </row>
    <row r="227" spans="2:3" x14ac:dyDescent="0.25">
      <c r="B227" s="14"/>
      <c r="C227" s="18"/>
    </row>
    <row r="228" spans="2:3" x14ac:dyDescent="0.25">
      <c r="B228" s="14"/>
      <c r="C228" s="18"/>
    </row>
    <row r="229" spans="2:3" x14ac:dyDescent="0.25">
      <c r="B229" s="14"/>
      <c r="C229" s="18"/>
    </row>
    <row r="230" spans="2:3" x14ac:dyDescent="0.25">
      <c r="B230" s="14"/>
      <c r="C230" s="18"/>
    </row>
    <row r="231" spans="2:3" x14ac:dyDescent="0.25">
      <c r="B231" s="14"/>
      <c r="C231" s="18"/>
    </row>
    <row r="232" spans="2:3" x14ac:dyDescent="0.25">
      <c r="B232" s="14"/>
      <c r="C232" s="18"/>
    </row>
    <row r="233" spans="2:3" x14ac:dyDescent="0.25">
      <c r="B233" s="14"/>
      <c r="C233" s="18"/>
    </row>
    <row r="234" spans="2:3" x14ac:dyDescent="0.25">
      <c r="B234" s="14"/>
      <c r="C234" s="18"/>
    </row>
    <row r="235" spans="2:3" x14ac:dyDescent="0.25">
      <c r="B235" s="14"/>
      <c r="C235" s="18"/>
    </row>
    <row r="236" spans="2:3" x14ac:dyDescent="0.25">
      <c r="B236" s="14"/>
      <c r="C236" s="18"/>
    </row>
    <row r="237" spans="2:3" x14ac:dyDescent="0.25">
      <c r="B237" s="14"/>
      <c r="C237" s="18"/>
    </row>
    <row r="238" spans="2:3" x14ac:dyDescent="0.25">
      <c r="B238" s="14"/>
      <c r="C238" s="18"/>
    </row>
    <row r="239" spans="2:3" x14ac:dyDescent="0.25">
      <c r="B239" s="14"/>
      <c r="C239" s="18"/>
    </row>
    <row r="240" spans="2:3" x14ac:dyDescent="0.25">
      <c r="B240" s="14"/>
      <c r="C240" s="18"/>
    </row>
    <row r="241" spans="2:3" x14ac:dyDescent="0.25">
      <c r="B241" s="14"/>
      <c r="C241" s="18"/>
    </row>
    <row r="242" spans="2:3" x14ac:dyDescent="0.25">
      <c r="B242" s="14"/>
      <c r="C242" s="18"/>
    </row>
    <row r="243" spans="2:3" x14ac:dyDescent="0.25">
      <c r="B243" s="14"/>
      <c r="C243" s="18"/>
    </row>
    <row r="244" spans="2:3" x14ac:dyDescent="0.25">
      <c r="B244" s="14"/>
      <c r="C244" s="18"/>
    </row>
    <row r="245" spans="2:3" x14ac:dyDescent="0.25">
      <c r="B245" s="14"/>
      <c r="C245" s="18"/>
    </row>
    <row r="246" spans="2:3" x14ac:dyDescent="0.25">
      <c r="B246" s="14"/>
      <c r="C246" s="18"/>
    </row>
    <row r="247" spans="2:3" x14ac:dyDescent="0.25">
      <c r="B247" s="14"/>
      <c r="C247" s="18"/>
    </row>
    <row r="248" spans="2:3" x14ac:dyDescent="0.25">
      <c r="B248" s="14"/>
      <c r="C248" s="18"/>
    </row>
    <row r="249" spans="2:3" x14ac:dyDescent="0.25">
      <c r="B249" s="14"/>
      <c r="C249" s="18"/>
    </row>
    <row r="250" spans="2:3" x14ac:dyDescent="0.25">
      <c r="B250" s="14"/>
      <c r="C250" s="18"/>
    </row>
    <row r="251" spans="2:3" x14ac:dyDescent="0.25">
      <c r="B251" s="14"/>
      <c r="C251" s="18"/>
    </row>
    <row r="252" spans="2:3" x14ac:dyDescent="0.25">
      <c r="B252" s="14"/>
      <c r="C252" s="18"/>
    </row>
    <row r="253" spans="2:3" x14ac:dyDescent="0.25">
      <c r="B253" s="14"/>
      <c r="C253" s="18"/>
    </row>
    <row r="254" spans="2:3" x14ac:dyDescent="0.25">
      <c r="B254" s="14"/>
      <c r="C254" s="18"/>
    </row>
    <row r="255" spans="2:3" x14ac:dyDescent="0.25">
      <c r="B255" s="14"/>
      <c r="C255" s="18"/>
    </row>
    <row r="256" spans="2:3" x14ac:dyDescent="0.25">
      <c r="B256" s="14"/>
      <c r="C256" s="18"/>
    </row>
    <row r="257" spans="2:3" x14ac:dyDescent="0.25">
      <c r="B257" s="14"/>
      <c r="C257" s="18"/>
    </row>
    <row r="258" spans="2:3" x14ac:dyDescent="0.25">
      <c r="B258" s="14"/>
      <c r="C258" s="18"/>
    </row>
    <row r="259" spans="2:3" x14ac:dyDescent="0.25">
      <c r="B259" s="14"/>
      <c r="C259" s="18"/>
    </row>
    <row r="260" spans="2:3" x14ac:dyDescent="0.25">
      <c r="B260" s="14"/>
      <c r="C260" s="18"/>
    </row>
    <row r="261" spans="2:3" x14ac:dyDescent="0.25">
      <c r="B261" s="14"/>
      <c r="C261" s="18"/>
    </row>
    <row r="262" spans="2:3" x14ac:dyDescent="0.25">
      <c r="B262" s="14"/>
      <c r="C262" s="18"/>
    </row>
    <row r="263" spans="2:3" x14ac:dyDescent="0.25">
      <c r="B263" s="14"/>
      <c r="C263" s="18"/>
    </row>
    <row r="264" spans="2:3" x14ac:dyDescent="0.25">
      <c r="B264" s="14"/>
      <c r="C264" s="18"/>
    </row>
    <row r="265" spans="2:3" x14ac:dyDescent="0.25">
      <c r="B265" s="14"/>
      <c r="C265" s="18"/>
    </row>
    <row r="266" spans="2:3" x14ac:dyDescent="0.25">
      <c r="B266" s="14"/>
      <c r="C266" s="18"/>
    </row>
    <row r="267" spans="2:3" x14ac:dyDescent="0.25">
      <c r="B267" s="14"/>
      <c r="C267" s="18"/>
    </row>
    <row r="268" spans="2:3" x14ac:dyDescent="0.25">
      <c r="B268" s="14"/>
      <c r="C268" s="18"/>
    </row>
    <row r="269" spans="2:3" x14ac:dyDescent="0.25">
      <c r="B269" s="14"/>
      <c r="C269" s="18"/>
    </row>
    <row r="270" spans="2:3" x14ac:dyDescent="0.25">
      <c r="B270" s="14"/>
      <c r="C270" s="18"/>
    </row>
    <row r="271" spans="2:3" x14ac:dyDescent="0.25">
      <c r="B271" s="14"/>
      <c r="C271" s="18"/>
    </row>
    <row r="272" spans="2:3" x14ac:dyDescent="0.25">
      <c r="B272" s="14"/>
      <c r="C272" s="18"/>
    </row>
    <row r="273" spans="2:3" x14ac:dyDescent="0.25">
      <c r="B273" s="14"/>
      <c r="C273" s="18"/>
    </row>
    <row r="274" spans="2:3" x14ac:dyDescent="0.25">
      <c r="B274" s="14"/>
      <c r="C274" s="18"/>
    </row>
    <row r="275" spans="2:3" x14ac:dyDescent="0.25">
      <c r="B275" s="14"/>
      <c r="C275" s="18"/>
    </row>
    <row r="276" spans="2:3" x14ac:dyDescent="0.25">
      <c r="B276" s="14"/>
      <c r="C276" s="18"/>
    </row>
    <row r="277" spans="2:3" x14ac:dyDescent="0.25">
      <c r="B277" s="14"/>
      <c r="C277" s="18"/>
    </row>
    <row r="278" spans="2:3" x14ac:dyDescent="0.25">
      <c r="B278" s="14"/>
      <c r="C278" s="18"/>
    </row>
    <row r="279" spans="2:3" x14ac:dyDescent="0.25">
      <c r="B279" s="14"/>
      <c r="C279" s="18"/>
    </row>
    <row r="280" spans="2:3" x14ac:dyDescent="0.25">
      <c r="B280" s="14"/>
      <c r="C280" s="18"/>
    </row>
    <row r="281" spans="2:3" x14ac:dyDescent="0.25">
      <c r="B281" s="14"/>
      <c r="C281" s="18"/>
    </row>
    <row r="282" spans="2:3" x14ac:dyDescent="0.25">
      <c r="B282" s="14"/>
      <c r="C282" s="18"/>
    </row>
    <row r="283" spans="2:3" x14ac:dyDescent="0.25">
      <c r="B283" s="14"/>
      <c r="C283" s="18"/>
    </row>
    <row r="284" spans="2:3" x14ac:dyDescent="0.25">
      <c r="B284" s="14"/>
      <c r="C284" s="18"/>
    </row>
    <row r="285" spans="2:3" x14ac:dyDescent="0.25">
      <c r="B285" s="14"/>
      <c r="C285" s="18"/>
    </row>
    <row r="286" spans="2:3" x14ac:dyDescent="0.25">
      <c r="B286" s="14"/>
      <c r="C286" s="18"/>
    </row>
    <row r="287" spans="2:3" x14ac:dyDescent="0.25">
      <c r="B287" s="14"/>
      <c r="C287" s="18"/>
    </row>
    <row r="288" spans="2:3" x14ac:dyDescent="0.25">
      <c r="B288" s="14"/>
      <c r="C288" s="18"/>
    </row>
    <row r="289" spans="2:3" x14ac:dyDescent="0.25">
      <c r="B289" s="14"/>
      <c r="C289" s="18"/>
    </row>
    <row r="290" spans="2:3" x14ac:dyDescent="0.25">
      <c r="B290" s="14"/>
      <c r="C290" s="18"/>
    </row>
    <row r="291" spans="2:3" x14ac:dyDescent="0.25">
      <c r="B291" s="14"/>
      <c r="C291" s="18"/>
    </row>
    <row r="292" spans="2:3" x14ac:dyDescent="0.25">
      <c r="B292" s="14"/>
      <c r="C292" s="18"/>
    </row>
    <row r="293" spans="2:3" x14ac:dyDescent="0.25">
      <c r="B293" s="14"/>
      <c r="C293" s="18"/>
    </row>
    <row r="294" spans="2:3" x14ac:dyDescent="0.25">
      <c r="B294" s="14"/>
      <c r="C294" s="18"/>
    </row>
    <row r="295" spans="2:3" x14ac:dyDescent="0.25">
      <c r="B295" s="14"/>
      <c r="C295" s="18"/>
    </row>
    <row r="296" spans="2:3" x14ac:dyDescent="0.25">
      <c r="B296" s="14"/>
      <c r="C296" s="18"/>
    </row>
    <row r="297" spans="2:3" x14ac:dyDescent="0.25">
      <c r="B297" s="14"/>
      <c r="C297" s="18"/>
    </row>
    <row r="298" spans="2:3" x14ac:dyDescent="0.25">
      <c r="B298" s="14"/>
      <c r="C298" s="18"/>
    </row>
    <row r="299" spans="2:3" x14ac:dyDescent="0.25">
      <c r="B299" s="14"/>
      <c r="C299" s="18"/>
    </row>
    <row r="300" spans="2:3" x14ac:dyDescent="0.25">
      <c r="B300" s="14"/>
      <c r="C300" s="18"/>
    </row>
    <row r="301" spans="2:3" x14ac:dyDescent="0.25">
      <c r="B301" s="14"/>
      <c r="C301" s="18"/>
    </row>
    <row r="302" spans="2:3" x14ac:dyDescent="0.25">
      <c r="B302" s="14"/>
      <c r="C302" s="18"/>
    </row>
    <row r="303" spans="2:3" x14ac:dyDescent="0.25">
      <c r="B303" s="14"/>
      <c r="C303" s="18"/>
    </row>
    <row r="304" spans="2:3" x14ac:dyDescent="0.25">
      <c r="B304" s="14"/>
      <c r="C304" s="18"/>
    </row>
    <row r="305" spans="2:3" x14ac:dyDescent="0.25">
      <c r="B305" s="14"/>
      <c r="C305" s="18"/>
    </row>
    <row r="306" spans="2:3" x14ac:dyDescent="0.25">
      <c r="B306" s="14"/>
      <c r="C306" s="18"/>
    </row>
    <row r="307" spans="2:3" x14ac:dyDescent="0.25">
      <c r="B307" s="14"/>
      <c r="C307" s="18"/>
    </row>
    <row r="308" spans="2:3" x14ac:dyDescent="0.25">
      <c r="B308" s="14"/>
      <c r="C308" s="18"/>
    </row>
    <row r="309" spans="2:3" x14ac:dyDescent="0.25">
      <c r="B309" s="14"/>
      <c r="C309" s="18"/>
    </row>
    <row r="310" spans="2:3" x14ac:dyDescent="0.25">
      <c r="B310" s="14"/>
      <c r="C310" s="18"/>
    </row>
    <row r="311" spans="2:3" x14ac:dyDescent="0.25">
      <c r="B311" s="14"/>
      <c r="C311" s="18"/>
    </row>
    <row r="312" spans="2:3" x14ac:dyDescent="0.25">
      <c r="B312" s="14"/>
      <c r="C312" s="18"/>
    </row>
    <row r="313" spans="2:3" x14ac:dyDescent="0.25">
      <c r="B313" s="14"/>
      <c r="C313" s="18"/>
    </row>
    <row r="314" spans="2:3" x14ac:dyDescent="0.25">
      <c r="B314" s="14"/>
      <c r="C314" s="18"/>
    </row>
    <row r="315" spans="2:3" x14ac:dyDescent="0.25">
      <c r="B315" s="14"/>
      <c r="C315" s="18"/>
    </row>
    <row r="316" spans="2:3" x14ac:dyDescent="0.25">
      <c r="B316" s="14"/>
      <c r="C316" s="18"/>
    </row>
    <row r="317" spans="2:3" x14ac:dyDescent="0.25">
      <c r="B317" s="14"/>
      <c r="C317" s="18"/>
    </row>
    <row r="318" spans="2:3" x14ac:dyDescent="0.25">
      <c r="B318" s="14"/>
      <c r="C318" s="18"/>
    </row>
    <row r="319" spans="2:3" x14ac:dyDescent="0.25">
      <c r="B319" s="14"/>
      <c r="C319" s="18"/>
    </row>
    <row r="320" spans="2:3" x14ac:dyDescent="0.25">
      <c r="B320" s="14"/>
      <c r="C320" s="18"/>
    </row>
    <row r="321" spans="2:3" x14ac:dyDescent="0.25">
      <c r="B321" s="14"/>
      <c r="C321" s="18"/>
    </row>
    <row r="322" spans="2:3" x14ac:dyDescent="0.25">
      <c r="B322" s="14"/>
      <c r="C322" s="18"/>
    </row>
    <row r="323" spans="2:3" x14ac:dyDescent="0.25">
      <c r="B323" s="14"/>
      <c r="C323" s="18"/>
    </row>
    <row r="324" spans="2:3" x14ac:dyDescent="0.25">
      <c r="B324" s="14"/>
      <c r="C324" s="18"/>
    </row>
    <row r="325" spans="2:3" x14ac:dyDescent="0.25">
      <c r="B325" s="14"/>
      <c r="C325" s="18"/>
    </row>
    <row r="326" spans="2:3" x14ac:dyDescent="0.25">
      <c r="B326" s="14"/>
      <c r="C326" s="18"/>
    </row>
    <row r="327" spans="2:3" x14ac:dyDescent="0.25">
      <c r="B327" s="14"/>
      <c r="C327" s="18"/>
    </row>
    <row r="328" spans="2:3" x14ac:dyDescent="0.25">
      <c r="B328" s="14"/>
      <c r="C328" s="18"/>
    </row>
    <row r="329" spans="2:3" x14ac:dyDescent="0.25">
      <c r="B329" s="14"/>
      <c r="C329" s="18"/>
    </row>
    <row r="330" spans="2:3" x14ac:dyDescent="0.25">
      <c r="B330" s="14"/>
      <c r="C330" s="18"/>
    </row>
    <row r="331" spans="2:3" x14ac:dyDescent="0.25">
      <c r="B331" s="14"/>
      <c r="C331" s="18"/>
    </row>
    <row r="332" spans="2:3" x14ac:dyDescent="0.25">
      <c r="B332" s="14"/>
      <c r="C332" s="18"/>
    </row>
    <row r="333" spans="2:3" x14ac:dyDescent="0.25">
      <c r="B333" s="14"/>
      <c r="C333" s="18"/>
    </row>
    <row r="334" spans="2:3" x14ac:dyDescent="0.25">
      <c r="B334" s="14"/>
      <c r="C334" s="18"/>
    </row>
    <row r="335" spans="2:3" x14ac:dyDescent="0.25">
      <c r="B335" s="14"/>
      <c r="C335" s="18"/>
    </row>
    <row r="336" spans="2:3" x14ac:dyDescent="0.25">
      <c r="B336" s="14"/>
      <c r="C336" s="18"/>
    </row>
    <row r="337" spans="2:3" x14ac:dyDescent="0.25">
      <c r="B337" s="14"/>
      <c r="C337" s="18"/>
    </row>
    <row r="338" spans="2:3" x14ac:dyDescent="0.25">
      <c r="B338" s="14"/>
      <c r="C338" s="18"/>
    </row>
    <row r="339" spans="2:3" x14ac:dyDescent="0.25">
      <c r="B339" s="14"/>
      <c r="C339" s="18"/>
    </row>
    <row r="340" spans="2:3" x14ac:dyDescent="0.25">
      <c r="B340" s="14"/>
      <c r="C340" s="18"/>
    </row>
    <row r="341" spans="2:3" x14ac:dyDescent="0.25">
      <c r="B341" s="14"/>
      <c r="C341" s="18"/>
    </row>
    <row r="342" spans="2:3" x14ac:dyDescent="0.25">
      <c r="B342" s="14"/>
      <c r="C342" s="18"/>
    </row>
    <row r="343" spans="2:3" x14ac:dyDescent="0.25">
      <c r="B343" s="14"/>
      <c r="C343" s="18"/>
    </row>
    <row r="344" spans="2:3" x14ac:dyDescent="0.25">
      <c r="B344" s="14"/>
      <c r="C344" s="18"/>
    </row>
    <row r="345" spans="2:3" x14ac:dyDescent="0.25">
      <c r="B345" s="14"/>
      <c r="C345" s="18"/>
    </row>
    <row r="346" spans="2:3" x14ac:dyDescent="0.25">
      <c r="B346" s="14"/>
      <c r="C346" s="18"/>
    </row>
    <row r="347" spans="2:3" x14ac:dyDescent="0.25">
      <c r="B347" s="14"/>
      <c r="C347" s="18"/>
    </row>
    <row r="348" spans="2:3" x14ac:dyDescent="0.25">
      <c r="B348" s="14"/>
      <c r="C348" s="18"/>
    </row>
    <row r="349" spans="2:3" x14ac:dyDescent="0.25">
      <c r="B349" s="14"/>
      <c r="C349" s="18"/>
    </row>
    <row r="350" spans="2:3" x14ac:dyDescent="0.25">
      <c r="B350" s="14"/>
      <c r="C350" s="18"/>
    </row>
    <row r="351" spans="2:3" x14ac:dyDescent="0.25">
      <c r="B351" s="14"/>
      <c r="C351" s="18"/>
    </row>
    <row r="352" spans="2:3" x14ac:dyDescent="0.25">
      <c r="B352" s="14"/>
      <c r="C352" s="18"/>
    </row>
    <row r="353" spans="2:3" x14ac:dyDescent="0.25">
      <c r="B353" s="14"/>
      <c r="C353" s="18"/>
    </row>
    <row r="354" spans="2:3" x14ac:dyDescent="0.25">
      <c r="B354" s="14"/>
      <c r="C354" s="18"/>
    </row>
    <row r="355" spans="2:3" x14ac:dyDescent="0.25">
      <c r="B355" s="14"/>
      <c r="C355" s="18"/>
    </row>
    <row r="356" spans="2:3" x14ac:dyDescent="0.25">
      <c r="B356" s="14"/>
      <c r="C356" s="18"/>
    </row>
    <row r="357" spans="2:3" x14ac:dyDescent="0.25">
      <c r="B357" s="14"/>
      <c r="C357" s="18"/>
    </row>
    <row r="358" spans="2:3" x14ac:dyDescent="0.25">
      <c r="B358" s="14"/>
      <c r="C358" s="18"/>
    </row>
    <row r="359" spans="2:3" x14ac:dyDescent="0.25">
      <c r="B359" s="14"/>
      <c r="C359" s="18"/>
    </row>
    <row r="360" spans="2:3" x14ac:dyDescent="0.25">
      <c r="B360" s="14"/>
      <c r="C360" s="18"/>
    </row>
    <row r="361" spans="2:3" x14ac:dyDescent="0.25">
      <c r="B361" s="14"/>
      <c r="C361" s="18"/>
    </row>
    <row r="362" spans="2:3" x14ac:dyDescent="0.25">
      <c r="B362" s="14"/>
      <c r="C362" s="18"/>
    </row>
    <row r="363" spans="2:3" x14ac:dyDescent="0.25">
      <c r="B363" s="14"/>
      <c r="C363" s="18"/>
    </row>
    <row r="364" spans="2:3" x14ac:dyDescent="0.25">
      <c r="B364" s="14"/>
      <c r="C364" s="18"/>
    </row>
    <row r="365" spans="2:3" x14ac:dyDescent="0.25">
      <c r="B365" s="14"/>
      <c r="C365" s="18"/>
    </row>
    <row r="366" spans="2:3" x14ac:dyDescent="0.25">
      <c r="B366" s="14"/>
      <c r="C366" s="18"/>
    </row>
    <row r="367" spans="2:3" x14ac:dyDescent="0.25">
      <c r="B367" s="14"/>
      <c r="C367" s="18"/>
    </row>
    <row r="368" spans="2:3" x14ac:dyDescent="0.25">
      <c r="B368" s="14"/>
      <c r="C368" s="18"/>
    </row>
    <row r="369" spans="2:3" x14ac:dyDescent="0.25">
      <c r="B369" s="14"/>
      <c r="C369" s="18"/>
    </row>
    <row r="370" spans="2:3" x14ac:dyDescent="0.25">
      <c r="B370" s="14"/>
      <c r="C370" s="18"/>
    </row>
    <row r="371" spans="2:3" x14ac:dyDescent="0.25">
      <c r="B371" s="14"/>
      <c r="C371" s="18"/>
    </row>
    <row r="372" spans="2:3" x14ac:dyDescent="0.25">
      <c r="B372" s="14"/>
      <c r="C372" s="18"/>
    </row>
    <row r="373" spans="2:3" x14ac:dyDescent="0.25">
      <c r="B373" s="14"/>
      <c r="C373" s="18"/>
    </row>
    <row r="374" spans="2:3" x14ac:dyDescent="0.25">
      <c r="B374" s="14"/>
      <c r="C374" s="18"/>
    </row>
    <row r="375" spans="2:3" x14ac:dyDescent="0.25">
      <c r="B375" s="14"/>
      <c r="C375" s="18"/>
    </row>
    <row r="376" spans="2:3" x14ac:dyDescent="0.25">
      <c r="B376" s="14"/>
      <c r="C376" s="18"/>
    </row>
    <row r="377" spans="2:3" x14ac:dyDescent="0.25">
      <c r="B377" s="14"/>
      <c r="C377" s="18"/>
    </row>
    <row r="378" spans="2:3" x14ac:dyDescent="0.25">
      <c r="B378" s="14"/>
      <c r="C378" s="18"/>
    </row>
    <row r="379" spans="2:3" x14ac:dyDescent="0.25">
      <c r="B379" s="14"/>
      <c r="C379" s="18"/>
    </row>
    <row r="380" spans="2:3" x14ac:dyDescent="0.25">
      <c r="B380" s="14"/>
      <c r="C380" s="18"/>
    </row>
    <row r="381" spans="2:3" x14ac:dyDescent="0.25">
      <c r="B381" s="14"/>
      <c r="C381" s="18"/>
    </row>
    <row r="382" spans="2:3" x14ac:dyDescent="0.25">
      <c r="B382" s="14"/>
      <c r="C382" s="18"/>
    </row>
    <row r="383" spans="2:3" x14ac:dyDescent="0.25">
      <c r="B383" s="14"/>
      <c r="C383" s="18"/>
    </row>
    <row r="384" spans="2:3" x14ac:dyDescent="0.25">
      <c r="B384" s="14"/>
      <c r="C384" s="18"/>
    </row>
    <row r="385" spans="2:3" x14ac:dyDescent="0.25">
      <c r="B385" s="14"/>
      <c r="C385" s="18"/>
    </row>
    <row r="386" spans="2:3" x14ac:dyDescent="0.25">
      <c r="B386" s="14"/>
      <c r="C386" s="18"/>
    </row>
    <row r="387" spans="2:3" x14ac:dyDescent="0.25">
      <c r="B387" s="14"/>
      <c r="C387" s="18"/>
    </row>
    <row r="388" spans="2:3" x14ac:dyDescent="0.25">
      <c r="B388" s="14"/>
      <c r="C388" s="18"/>
    </row>
    <row r="389" spans="2:3" x14ac:dyDescent="0.25">
      <c r="B389" s="14"/>
      <c r="C389" s="18"/>
    </row>
    <row r="390" spans="2:3" x14ac:dyDescent="0.25">
      <c r="B390" s="14"/>
      <c r="C390" s="18"/>
    </row>
    <row r="391" spans="2:3" x14ac:dyDescent="0.25">
      <c r="B391" s="14"/>
      <c r="C391" s="18"/>
    </row>
    <row r="392" spans="2:3" x14ac:dyDescent="0.25">
      <c r="B392" s="14"/>
      <c r="C392" s="18"/>
    </row>
    <row r="393" spans="2:3" x14ac:dyDescent="0.25">
      <c r="B393" s="14"/>
      <c r="C393" s="18"/>
    </row>
    <row r="394" spans="2:3" x14ac:dyDescent="0.25">
      <c r="B394" s="14"/>
      <c r="C394" s="18"/>
    </row>
    <row r="395" spans="2:3" x14ac:dyDescent="0.25">
      <c r="B395" s="14"/>
      <c r="C395" s="18"/>
    </row>
    <row r="396" spans="2:3" x14ac:dyDescent="0.25">
      <c r="B396" s="14"/>
      <c r="C396" s="18"/>
    </row>
    <row r="397" spans="2:3" x14ac:dyDescent="0.25">
      <c r="B397" s="14"/>
      <c r="C397" s="18"/>
    </row>
    <row r="398" spans="2:3" x14ac:dyDescent="0.25">
      <c r="B398" s="14"/>
      <c r="C398" s="18"/>
    </row>
    <row r="399" spans="2:3" x14ac:dyDescent="0.25">
      <c r="B399" s="14"/>
      <c r="C399" s="18"/>
    </row>
    <row r="400" spans="2:3" x14ac:dyDescent="0.25">
      <c r="B400" s="14"/>
      <c r="C400" s="18"/>
    </row>
    <row r="401" spans="2:3" x14ac:dyDescent="0.25">
      <c r="B401" s="14"/>
      <c r="C401" s="18"/>
    </row>
    <row r="402" spans="2:3" x14ac:dyDescent="0.25">
      <c r="B402" s="14"/>
      <c r="C402" s="18"/>
    </row>
    <row r="403" spans="2:3" x14ac:dyDescent="0.25">
      <c r="B403" s="14"/>
      <c r="C403" s="18"/>
    </row>
    <row r="404" spans="2:3" x14ac:dyDescent="0.25">
      <c r="B404" s="14"/>
      <c r="C404" s="18"/>
    </row>
    <row r="405" spans="2:3" x14ac:dyDescent="0.25">
      <c r="B405" s="14"/>
      <c r="C405" s="18"/>
    </row>
    <row r="406" spans="2:3" x14ac:dyDescent="0.25">
      <c r="B406" s="14"/>
      <c r="C406" s="18"/>
    </row>
    <row r="407" spans="2:3" x14ac:dyDescent="0.25">
      <c r="B407" s="14"/>
      <c r="C407" s="18"/>
    </row>
    <row r="408" spans="2:3" x14ac:dyDescent="0.25">
      <c r="B408" s="14"/>
      <c r="C408" s="18"/>
    </row>
    <row r="409" spans="2:3" x14ac:dyDescent="0.25">
      <c r="B409" s="14"/>
      <c r="C409" s="18"/>
    </row>
    <row r="410" spans="2:3" x14ac:dyDescent="0.25">
      <c r="B410" s="14"/>
      <c r="C410" s="18"/>
    </row>
    <row r="411" spans="2:3" x14ac:dyDescent="0.25">
      <c r="B411" s="14"/>
      <c r="C411" s="18"/>
    </row>
    <row r="412" spans="2:3" x14ac:dyDescent="0.25">
      <c r="B412" s="14"/>
      <c r="C412" s="18"/>
    </row>
    <row r="413" spans="2:3" x14ac:dyDescent="0.25">
      <c r="B413" s="14"/>
      <c r="C413" s="18"/>
    </row>
    <row r="414" spans="2:3" x14ac:dyDescent="0.25">
      <c r="B414" s="14"/>
      <c r="C414" s="18"/>
    </row>
    <row r="415" spans="2:3" x14ac:dyDescent="0.25">
      <c r="B415" s="14"/>
      <c r="C415" s="18"/>
    </row>
    <row r="416" spans="2:3" x14ac:dyDescent="0.25">
      <c r="B416" s="14"/>
      <c r="C416" s="18"/>
    </row>
    <row r="417" spans="2:3" x14ac:dyDescent="0.25">
      <c r="B417" s="14"/>
      <c r="C417" s="18"/>
    </row>
    <row r="418" spans="2:3" x14ac:dyDescent="0.25">
      <c r="B418" s="14"/>
      <c r="C418" s="18"/>
    </row>
    <row r="419" spans="2:3" x14ac:dyDescent="0.25">
      <c r="B419" s="14"/>
      <c r="C419" s="18"/>
    </row>
    <row r="420" spans="2:3" x14ac:dyDescent="0.25">
      <c r="B420" s="14"/>
      <c r="C420" s="18"/>
    </row>
    <row r="421" spans="2:3" x14ac:dyDescent="0.25">
      <c r="B421" s="14"/>
      <c r="C421" s="18"/>
    </row>
    <row r="422" spans="2:3" x14ac:dyDescent="0.25">
      <c r="B422" s="14"/>
      <c r="C422" s="18"/>
    </row>
    <row r="423" spans="2:3" x14ac:dyDescent="0.25">
      <c r="B423" s="14"/>
      <c r="C423" s="18"/>
    </row>
    <row r="424" spans="2:3" x14ac:dyDescent="0.25">
      <c r="B424" s="14"/>
      <c r="C424" s="18"/>
    </row>
    <row r="425" spans="2:3" x14ac:dyDescent="0.25">
      <c r="B425" s="14"/>
      <c r="C425" s="18"/>
    </row>
    <row r="426" spans="2:3" x14ac:dyDescent="0.25">
      <c r="B426" s="14"/>
      <c r="C426" s="18"/>
    </row>
    <row r="427" spans="2:3" x14ac:dyDescent="0.25">
      <c r="B427" s="14"/>
      <c r="C427" s="18"/>
    </row>
    <row r="428" spans="2:3" x14ac:dyDescent="0.25">
      <c r="B428" s="14"/>
      <c r="C428" s="18"/>
    </row>
    <row r="429" spans="2:3" x14ac:dyDescent="0.25">
      <c r="B429" s="14"/>
      <c r="C429" s="18"/>
    </row>
    <row r="430" spans="2:3" x14ac:dyDescent="0.25">
      <c r="B430" s="14"/>
      <c r="C430" s="18"/>
    </row>
    <row r="431" spans="2:3" x14ac:dyDescent="0.25">
      <c r="B431" s="14"/>
      <c r="C431" s="18"/>
    </row>
    <row r="432" spans="2:3" x14ac:dyDescent="0.25">
      <c r="B432" s="14"/>
      <c r="C432" s="18"/>
    </row>
    <row r="433" spans="2:3" x14ac:dyDescent="0.25">
      <c r="B433" s="14"/>
      <c r="C433" s="18"/>
    </row>
    <row r="434" spans="2:3" x14ac:dyDescent="0.25">
      <c r="B434" s="14"/>
      <c r="C434" s="18"/>
    </row>
    <row r="435" spans="2:3" x14ac:dyDescent="0.25">
      <c r="B435" s="14"/>
      <c r="C435" s="18"/>
    </row>
    <row r="436" spans="2:3" x14ac:dyDescent="0.25">
      <c r="B436" s="14"/>
      <c r="C436" s="18"/>
    </row>
    <row r="437" spans="2:3" x14ac:dyDescent="0.25">
      <c r="B437" s="14"/>
      <c r="C437" s="18"/>
    </row>
    <row r="438" spans="2:3" x14ac:dyDescent="0.25">
      <c r="B438" s="14"/>
      <c r="C438" s="18"/>
    </row>
    <row r="439" spans="2:3" x14ac:dyDescent="0.25">
      <c r="B439" s="14"/>
      <c r="C439" s="18"/>
    </row>
    <row r="440" spans="2:3" x14ac:dyDescent="0.25">
      <c r="B440" s="14"/>
      <c r="C440" s="18"/>
    </row>
    <row r="441" spans="2:3" x14ac:dyDescent="0.25">
      <c r="B441" s="14"/>
      <c r="C441" s="18"/>
    </row>
    <row r="442" spans="2:3" x14ac:dyDescent="0.25">
      <c r="B442" s="14"/>
      <c r="C442" s="18"/>
    </row>
    <row r="443" spans="2:3" x14ac:dyDescent="0.25">
      <c r="B443" s="14"/>
      <c r="C443" s="18"/>
    </row>
    <row r="444" spans="2:3" x14ac:dyDescent="0.25">
      <c r="B444" s="14"/>
      <c r="C444" s="18"/>
    </row>
    <row r="445" spans="2:3" x14ac:dyDescent="0.25">
      <c r="B445" s="14"/>
      <c r="C445" s="18"/>
    </row>
    <row r="446" spans="2:3" x14ac:dyDescent="0.25">
      <c r="B446" s="14"/>
      <c r="C446" s="18"/>
    </row>
    <row r="447" spans="2:3" x14ac:dyDescent="0.25">
      <c r="B447" s="14"/>
      <c r="C447" s="18"/>
    </row>
    <row r="448" spans="2:3" x14ac:dyDescent="0.25">
      <c r="B448" s="14"/>
      <c r="C448" s="18"/>
    </row>
    <row r="449" spans="2:3" x14ac:dyDescent="0.25">
      <c r="B449" s="14"/>
      <c r="C449" s="18"/>
    </row>
    <row r="450" spans="2:3" x14ac:dyDescent="0.25">
      <c r="B450" s="14"/>
      <c r="C450" s="18"/>
    </row>
    <row r="451" spans="2:3" x14ac:dyDescent="0.25">
      <c r="B451" s="14"/>
      <c r="C451" s="18"/>
    </row>
    <row r="452" spans="2:3" x14ac:dyDescent="0.25">
      <c r="B452" s="14"/>
      <c r="C452" s="18"/>
    </row>
    <row r="453" spans="2:3" x14ac:dyDescent="0.25">
      <c r="B453" s="14"/>
      <c r="C453" s="18"/>
    </row>
    <row r="454" spans="2:3" x14ac:dyDescent="0.25">
      <c r="B454" s="14"/>
      <c r="C454" s="18"/>
    </row>
    <row r="455" spans="2:3" x14ac:dyDescent="0.25">
      <c r="B455" s="14"/>
      <c r="C455" s="18"/>
    </row>
    <row r="456" spans="2:3" x14ac:dyDescent="0.25">
      <c r="B456" s="14"/>
      <c r="C456" s="18"/>
    </row>
    <row r="457" spans="2:3" x14ac:dyDescent="0.25">
      <c r="B457" s="14"/>
      <c r="C457" s="18"/>
    </row>
    <row r="458" spans="2:3" x14ac:dyDescent="0.25">
      <c r="B458" s="14"/>
      <c r="C458" s="18"/>
    </row>
    <row r="459" spans="2:3" x14ac:dyDescent="0.25">
      <c r="B459" s="14"/>
      <c r="C459" s="18"/>
    </row>
    <row r="460" spans="2:3" x14ac:dyDescent="0.25">
      <c r="B460" s="14"/>
      <c r="C460" s="18"/>
    </row>
    <row r="461" spans="2:3" x14ac:dyDescent="0.25">
      <c r="B461" s="14"/>
      <c r="C461" s="18"/>
    </row>
    <row r="462" spans="2:3" x14ac:dyDescent="0.25">
      <c r="B462" s="14"/>
      <c r="C462" s="18"/>
    </row>
    <row r="463" spans="2:3" x14ac:dyDescent="0.25">
      <c r="B463" s="14"/>
      <c r="C463" s="18"/>
    </row>
    <row r="464" spans="2:3" x14ac:dyDescent="0.25">
      <c r="B464" s="14"/>
      <c r="C464" s="18"/>
    </row>
    <row r="465" spans="2:3" x14ac:dyDescent="0.25">
      <c r="B465" s="14"/>
      <c r="C465" s="18"/>
    </row>
    <row r="466" spans="2:3" x14ac:dyDescent="0.25">
      <c r="B466" s="14"/>
      <c r="C466" s="18"/>
    </row>
    <row r="467" spans="2:3" x14ac:dyDescent="0.25">
      <c r="B467" s="14"/>
      <c r="C467" s="18"/>
    </row>
    <row r="468" spans="2:3" x14ac:dyDescent="0.25">
      <c r="B468" s="14"/>
      <c r="C468" s="18"/>
    </row>
    <row r="469" spans="2:3" x14ac:dyDescent="0.25">
      <c r="B469" s="14"/>
      <c r="C469" s="18"/>
    </row>
    <row r="470" spans="2:3" x14ac:dyDescent="0.25">
      <c r="B470" s="14"/>
      <c r="C470" s="18"/>
    </row>
    <row r="471" spans="2:3" x14ac:dyDescent="0.25">
      <c r="B471" s="14"/>
      <c r="C471" s="18"/>
    </row>
    <row r="472" spans="2:3" x14ac:dyDescent="0.25">
      <c r="B472" s="14"/>
      <c r="C472" s="18"/>
    </row>
    <row r="473" spans="2:3" x14ac:dyDescent="0.25">
      <c r="B473" s="14"/>
      <c r="C473" s="18"/>
    </row>
    <row r="474" spans="2:3" x14ac:dyDescent="0.25">
      <c r="B474" s="14"/>
      <c r="C474" s="18"/>
    </row>
    <row r="475" spans="2:3" x14ac:dyDescent="0.25">
      <c r="B475" s="14"/>
      <c r="C475" s="18"/>
    </row>
    <row r="476" spans="2:3" x14ac:dyDescent="0.25">
      <c r="B476" s="14"/>
      <c r="C476" s="18"/>
    </row>
    <row r="477" spans="2:3" x14ac:dyDescent="0.25">
      <c r="B477" s="14"/>
      <c r="C477" s="18"/>
    </row>
    <row r="478" spans="2:3" x14ac:dyDescent="0.25">
      <c r="B478" s="14"/>
      <c r="C478" s="18"/>
    </row>
    <row r="479" spans="2:3" x14ac:dyDescent="0.25">
      <c r="B479" s="14"/>
      <c r="C479" s="18"/>
    </row>
    <row r="480" spans="2:3" x14ac:dyDescent="0.25">
      <c r="B480" s="14"/>
      <c r="C480" s="18"/>
    </row>
    <row r="481" spans="2:3" x14ac:dyDescent="0.25">
      <c r="B481" s="14"/>
      <c r="C481" s="18"/>
    </row>
    <row r="482" spans="2:3" x14ac:dyDescent="0.25">
      <c r="B482" s="14"/>
      <c r="C482" s="18"/>
    </row>
    <row r="483" spans="2:3" x14ac:dyDescent="0.25">
      <c r="B483" s="14"/>
      <c r="C483" s="18"/>
    </row>
    <row r="484" spans="2:3" x14ac:dyDescent="0.25">
      <c r="B484" s="14"/>
      <c r="C484" s="18"/>
    </row>
    <row r="485" spans="2:3" x14ac:dyDescent="0.25">
      <c r="B485" s="14"/>
      <c r="C485" s="18"/>
    </row>
    <row r="486" spans="2:3" x14ac:dyDescent="0.25">
      <c r="B486" s="14"/>
      <c r="C486" s="18"/>
    </row>
    <row r="487" spans="2:3" x14ac:dyDescent="0.25">
      <c r="B487" s="14"/>
      <c r="C487" s="18"/>
    </row>
    <row r="488" spans="2:3" x14ac:dyDescent="0.25">
      <c r="B488" s="14"/>
      <c r="C488" s="18"/>
    </row>
    <row r="489" spans="2:3" x14ac:dyDescent="0.25">
      <c r="B489" s="14"/>
      <c r="C489" s="18"/>
    </row>
    <row r="490" spans="2:3" x14ac:dyDescent="0.25">
      <c r="B490" s="14"/>
      <c r="C490" s="18"/>
    </row>
    <row r="491" spans="2:3" x14ac:dyDescent="0.25">
      <c r="B491" s="14"/>
      <c r="C491" s="18"/>
    </row>
    <row r="492" spans="2:3" x14ac:dyDescent="0.25">
      <c r="B492" s="14"/>
      <c r="C492" s="18"/>
    </row>
    <row r="493" spans="2:3" x14ac:dyDescent="0.25">
      <c r="B493" s="14"/>
      <c r="C493" s="18"/>
    </row>
    <row r="494" spans="2:3" x14ac:dyDescent="0.25">
      <c r="B494" s="14"/>
      <c r="C494" s="18"/>
    </row>
    <row r="495" spans="2:3" x14ac:dyDescent="0.25">
      <c r="B495" s="14"/>
      <c r="C495" s="18"/>
    </row>
    <row r="496" spans="2:3" x14ac:dyDescent="0.25">
      <c r="B496" s="14"/>
      <c r="C496" s="18"/>
    </row>
    <row r="497" spans="2:3" x14ac:dyDescent="0.25">
      <c r="B497" s="14"/>
      <c r="C497" s="18"/>
    </row>
    <row r="498" spans="2:3" x14ac:dyDescent="0.25">
      <c r="B498" s="14"/>
      <c r="C498" s="18"/>
    </row>
    <row r="499" spans="2:3" x14ac:dyDescent="0.25">
      <c r="B499" s="14"/>
      <c r="C499" s="18"/>
    </row>
    <row r="500" spans="2:3" x14ac:dyDescent="0.25">
      <c r="B500" s="14"/>
      <c r="C500" s="18"/>
    </row>
    <row r="501" spans="2:3" x14ac:dyDescent="0.25">
      <c r="B501" s="14"/>
      <c r="C501" s="18"/>
    </row>
    <row r="502" spans="2:3" x14ac:dyDescent="0.25">
      <c r="B502" s="14"/>
      <c r="C502" s="18"/>
    </row>
    <row r="503" spans="2:3" x14ac:dyDescent="0.25">
      <c r="B503" s="14"/>
      <c r="C503" s="18"/>
    </row>
    <row r="504" spans="2:3" x14ac:dyDescent="0.25">
      <c r="B504" s="14"/>
      <c r="C504" s="18"/>
    </row>
    <row r="505" spans="2:3" x14ac:dyDescent="0.25">
      <c r="B505" s="14"/>
      <c r="C505" s="18"/>
    </row>
    <row r="506" spans="2:3" x14ac:dyDescent="0.25">
      <c r="B506" s="14"/>
      <c r="C506" s="18"/>
    </row>
    <row r="507" spans="2:3" x14ac:dyDescent="0.25">
      <c r="B507" s="14"/>
      <c r="C507" s="18"/>
    </row>
    <row r="508" spans="2:3" x14ac:dyDescent="0.25">
      <c r="B508" s="14"/>
      <c r="C508" s="18"/>
    </row>
    <row r="509" spans="2:3" x14ac:dyDescent="0.25">
      <c r="B509" s="14"/>
      <c r="C509" s="18"/>
    </row>
    <row r="510" spans="2:3" x14ac:dyDescent="0.25">
      <c r="B510" s="14"/>
      <c r="C510" s="18"/>
    </row>
    <row r="511" spans="2:3" x14ac:dyDescent="0.25">
      <c r="B511" s="14"/>
      <c r="C511" s="18"/>
    </row>
    <row r="512" spans="2:3" x14ac:dyDescent="0.25">
      <c r="B512" s="14"/>
      <c r="C512" s="18"/>
    </row>
    <row r="513" spans="2:3" x14ac:dyDescent="0.25">
      <c r="B513" s="14"/>
      <c r="C513" s="18"/>
    </row>
    <row r="514" spans="2:3" x14ac:dyDescent="0.25">
      <c r="B514" s="14"/>
      <c r="C514" s="18"/>
    </row>
    <row r="515" spans="2:3" x14ac:dyDescent="0.25">
      <c r="B515" s="14"/>
      <c r="C515" s="18"/>
    </row>
    <row r="516" spans="2:3" x14ac:dyDescent="0.25">
      <c r="B516" s="14"/>
      <c r="C516" s="18"/>
    </row>
    <row r="517" spans="2:3" x14ac:dyDescent="0.25">
      <c r="B517" s="14"/>
      <c r="C517" s="18"/>
    </row>
    <row r="518" spans="2:3" x14ac:dyDescent="0.25">
      <c r="B518" s="14"/>
      <c r="C518" s="18"/>
    </row>
    <row r="519" spans="2:3" x14ac:dyDescent="0.25">
      <c r="B519" s="14"/>
      <c r="C519" s="18"/>
    </row>
    <row r="520" spans="2:3" x14ac:dyDescent="0.25">
      <c r="B520" s="14"/>
      <c r="C520" s="18"/>
    </row>
    <row r="521" spans="2:3" x14ac:dyDescent="0.25">
      <c r="B521" s="14"/>
      <c r="C521" s="18"/>
    </row>
    <row r="522" spans="2:3" x14ac:dyDescent="0.25">
      <c r="B522" s="14"/>
      <c r="C522" s="18"/>
    </row>
    <row r="523" spans="2:3" x14ac:dyDescent="0.25">
      <c r="B523" s="14"/>
      <c r="C523" s="18"/>
    </row>
    <row r="524" spans="2:3" x14ac:dyDescent="0.25">
      <c r="B524" s="14"/>
      <c r="C524" s="18"/>
    </row>
    <row r="525" spans="2:3" x14ac:dyDescent="0.25">
      <c r="B525" s="14"/>
      <c r="C525" s="18"/>
    </row>
    <row r="526" spans="2:3" x14ac:dyDescent="0.25">
      <c r="B526" s="14"/>
      <c r="C526" s="18"/>
    </row>
    <row r="527" spans="2:3" x14ac:dyDescent="0.25">
      <c r="B527" s="14"/>
      <c r="C527" s="18"/>
    </row>
    <row r="528" spans="2:3" x14ac:dyDescent="0.25">
      <c r="B528" s="14"/>
      <c r="C528" s="18"/>
    </row>
    <row r="529" spans="2:3" x14ac:dyDescent="0.25">
      <c r="B529" s="14"/>
      <c r="C529" s="18"/>
    </row>
    <row r="530" spans="2:3" x14ac:dyDescent="0.25">
      <c r="B530" s="14"/>
      <c r="C530" s="18"/>
    </row>
    <row r="531" spans="2:3" x14ac:dyDescent="0.25">
      <c r="B531" s="14"/>
      <c r="C531" s="18"/>
    </row>
    <row r="532" spans="2:3" x14ac:dyDescent="0.25">
      <c r="B532" s="14"/>
      <c r="C532" s="18"/>
    </row>
    <row r="533" spans="2:3" x14ac:dyDescent="0.25">
      <c r="B533" s="14"/>
      <c r="C533" s="18"/>
    </row>
    <row r="534" spans="2:3" x14ac:dyDescent="0.25">
      <c r="B534" s="14"/>
      <c r="C534" s="18"/>
    </row>
    <row r="535" spans="2:3" x14ac:dyDescent="0.25">
      <c r="B535" s="14"/>
      <c r="C535" s="18"/>
    </row>
    <row r="536" spans="2:3" x14ac:dyDescent="0.25">
      <c r="B536" s="14"/>
      <c r="C536" s="18"/>
    </row>
    <row r="537" spans="2:3" x14ac:dyDescent="0.25">
      <c r="B537" s="14"/>
      <c r="C537" s="18"/>
    </row>
    <row r="538" spans="2:3" x14ac:dyDescent="0.25">
      <c r="B538" s="14"/>
      <c r="C538" s="18"/>
    </row>
    <row r="539" spans="2:3" x14ac:dyDescent="0.25">
      <c r="B539" s="14"/>
      <c r="C539" s="18"/>
    </row>
    <row r="540" spans="2:3" x14ac:dyDescent="0.25">
      <c r="B540" s="14"/>
      <c r="C540" s="18"/>
    </row>
    <row r="541" spans="2:3" x14ac:dyDescent="0.25">
      <c r="B541" s="14"/>
      <c r="C541" s="18"/>
    </row>
    <row r="542" spans="2:3" x14ac:dyDescent="0.25">
      <c r="B542" s="14"/>
      <c r="C542" s="18"/>
    </row>
    <row r="543" spans="2:3" x14ac:dyDescent="0.25">
      <c r="B543" s="14"/>
      <c r="C543" s="18"/>
    </row>
    <row r="544" spans="2:3" x14ac:dyDescent="0.25">
      <c r="B544" s="14"/>
      <c r="C544" s="18"/>
    </row>
    <row r="545" spans="2:3" x14ac:dyDescent="0.25">
      <c r="B545" s="14"/>
      <c r="C545" s="18"/>
    </row>
    <row r="546" spans="2:3" x14ac:dyDescent="0.25">
      <c r="B546" s="14"/>
      <c r="C546" s="18"/>
    </row>
    <row r="547" spans="2:3" x14ac:dyDescent="0.25">
      <c r="B547" s="14"/>
      <c r="C547" s="18"/>
    </row>
    <row r="548" spans="2:3" x14ac:dyDescent="0.25">
      <c r="B548" s="14"/>
      <c r="C548" s="18"/>
    </row>
    <row r="549" spans="2:3" x14ac:dyDescent="0.25">
      <c r="B549" s="14"/>
      <c r="C549" s="18"/>
    </row>
    <row r="550" spans="2:3" x14ac:dyDescent="0.25">
      <c r="B550" s="14"/>
      <c r="C550" s="18"/>
    </row>
    <row r="551" spans="2:3" x14ac:dyDescent="0.25">
      <c r="B551" s="14"/>
      <c r="C551" s="18"/>
    </row>
    <row r="552" spans="2:3" x14ac:dyDescent="0.25">
      <c r="B552" s="14"/>
      <c r="C552" s="18"/>
    </row>
    <row r="553" spans="2:3" x14ac:dyDescent="0.25">
      <c r="B553" s="14"/>
      <c r="C553" s="18"/>
    </row>
    <row r="554" spans="2:3" x14ac:dyDescent="0.25">
      <c r="B554" s="14"/>
      <c r="C554" s="18"/>
    </row>
    <row r="555" spans="2:3" x14ac:dyDescent="0.25">
      <c r="B555" s="14"/>
      <c r="C555" s="18"/>
    </row>
    <row r="556" spans="2:3" x14ac:dyDescent="0.25">
      <c r="B556" s="14"/>
      <c r="C556" s="18"/>
    </row>
    <row r="557" spans="2:3" x14ac:dyDescent="0.25">
      <c r="B557" s="14"/>
      <c r="C557" s="18"/>
    </row>
    <row r="558" spans="2:3" x14ac:dyDescent="0.25">
      <c r="B558" s="14"/>
      <c r="C558" s="18"/>
    </row>
    <row r="559" spans="2:3" x14ac:dyDescent="0.25">
      <c r="B559" s="14"/>
      <c r="C559" s="18"/>
    </row>
    <row r="560" spans="2:3" x14ac:dyDescent="0.25">
      <c r="B560" s="14"/>
      <c r="C560" s="18"/>
    </row>
    <row r="561" spans="2:3" x14ac:dyDescent="0.25">
      <c r="B561" s="14"/>
      <c r="C561" s="18"/>
    </row>
    <row r="562" spans="2:3" x14ac:dyDescent="0.25">
      <c r="B562" s="14"/>
      <c r="C562" s="18"/>
    </row>
    <row r="563" spans="2:3" x14ac:dyDescent="0.25">
      <c r="B563" s="14"/>
      <c r="C563" s="18"/>
    </row>
    <row r="564" spans="2:3" x14ac:dyDescent="0.25">
      <c r="B564" s="14"/>
      <c r="C564" s="18"/>
    </row>
    <row r="565" spans="2:3" x14ac:dyDescent="0.25">
      <c r="B565" s="14"/>
      <c r="C565" s="18"/>
    </row>
    <row r="566" spans="2:3" x14ac:dyDescent="0.25">
      <c r="B566" s="14"/>
      <c r="C566" s="18"/>
    </row>
    <row r="567" spans="2:3" x14ac:dyDescent="0.25">
      <c r="B567" s="14"/>
      <c r="C567" s="18"/>
    </row>
    <row r="568" spans="2:3" x14ac:dyDescent="0.25">
      <c r="B568" s="14"/>
      <c r="C568" s="18"/>
    </row>
    <row r="569" spans="2:3" x14ac:dyDescent="0.25">
      <c r="B569" s="14"/>
      <c r="C569" s="18"/>
    </row>
    <row r="570" spans="2:3" x14ac:dyDescent="0.25">
      <c r="B570" s="14"/>
      <c r="C570" s="18"/>
    </row>
    <row r="571" spans="2:3" x14ac:dyDescent="0.25">
      <c r="B571" s="14"/>
      <c r="C571" s="18"/>
    </row>
    <row r="572" spans="2:3" x14ac:dyDescent="0.25">
      <c r="B572" s="14"/>
      <c r="C572" s="18"/>
    </row>
    <row r="573" spans="2:3" x14ac:dyDescent="0.25">
      <c r="B573" s="14"/>
      <c r="C573" s="18"/>
    </row>
    <row r="574" spans="2:3" x14ac:dyDescent="0.25">
      <c r="B574" s="14"/>
      <c r="C574" s="18"/>
    </row>
    <row r="575" spans="2:3" x14ac:dyDescent="0.25">
      <c r="B575" s="14"/>
      <c r="C575" s="18"/>
    </row>
    <row r="576" spans="2:3" x14ac:dyDescent="0.25">
      <c r="B576" s="14"/>
      <c r="C576" s="18"/>
    </row>
    <row r="577" spans="2:3" x14ac:dyDescent="0.25">
      <c r="B577" s="14"/>
      <c r="C577" s="18"/>
    </row>
    <row r="578" spans="2:3" x14ac:dyDescent="0.25">
      <c r="B578" s="14"/>
      <c r="C578" s="18"/>
    </row>
    <row r="579" spans="2:3" x14ac:dyDescent="0.25">
      <c r="B579" s="14"/>
      <c r="C579" s="18"/>
    </row>
    <row r="580" spans="2:3" x14ac:dyDescent="0.25">
      <c r="B580" s="14"/>
      <c r="C580" s="18"/>
    </row>
    <row r="581" spans="2:3" x14ac:dyDescent="0.25">
      <c r="B581" s="14"/>
      <c r="C581" s="18"/>
    </row>
    <row r="582" spans="2:3" x14ac:dyDescent="0.25">
      <c r="B582" s="14"/>
      <c r="C582" s="18"/>
    </row>
    <row r="583" spans="2:3" x14ac:dyDescent="0.25">
      <c r="B583" s="14"/>
      <c r="C583" s="18"/>
    </row>
    <row r="584" spans="2:3" x14ac:dyDescent="0.25">
      <c r="B584" s="14"/>
      <c r="C584" s="18"/>
    </row>
    <row r="585" spans="2:3" x14ac:dyDescent="0.25">
      <c r="B585" s="14"/>
      <c r="C585" s="18"/>
    </row>
    <row r="586" spans="2:3" x14ac:dyDescent="0.25">
      <c r="B586" s="14"/>
      <c r="C586" s="18"/>
    </row>
    <row r="587" spans="2:3" x14ac:dyDescent="0.25">
      <c r="B587" s="14"/>
      <c r="C587" s="18"/>
    </row>
    <row r="588" spans="2:3" x14ac:dyDescent="0.25">
      <c r="B588" s="14"/>
      <c r="C588" s="18"/>
    </row>
    <row r="589" spans="2:3" x14ac:dyDescent="0.25">
      <c r="B589" s="14"/>
      <c r="C589" s="18"/>
    </row>
    <row r="590" spans="2:3" x14ac:dyDescent="0.25">
      <c r="B590" s="14"/>
      <c r="C590" s="18"/>
    </row>
    <row r="591" spans="2:3" x14ac:dyDescent="0.25">
      <c r="B591" s="14"/>
      <c r="C591" s="18"/>
    </row>
    <row r="592" spans="2:3" x14ac:dyDescent="0.25">
      <c r="B592" s="14"/>
      <c r="C592" s="18"/>
    </row>
    <row r="593" spans="2:3" x14ac:dyDescent="0.25">
      <c r="B593" s="14"/>
      <c r="C593" s="18"/>
    </row>
    <row r="594" spans="2:3" x14ac:dyDescent="0.25">
      <c r="B594" s="14"/>
      <c r="C594" s="18"/>
    </row>
    <row r="595" spans="2:3" x14ac:dyDescent="0.25">
      <c r="B595" s="14"/>
      <c r="C595" s="18"/>
    </row>
    <row r="596" spans="2:3" x14ac:dyDescent="0.25">
      <c r="B596" s="14"/>
      <c r="C596" s="18"/>
    </row>
    <row r="597" spans="2:3" x14ac:dyDescent="0.25">
      <c r="B597" s="14"/>
      <c r="C597" s="18"/>
    </row>
    <row r="598" spans="2:3" x14ac:dyDescent="0.25">
      <c r="B598" s="14"/>
      <c r="C598" s="18"/>
    </row>
    <row r="599" spans="2:3" x14ac:dyDescent="0.25">
      <c r="B599" s="14"/>
      <c r="C599" s="18"/>
    </row>
    <row r="600" spans="2:3" x14ac:dyDescent="0.25">
      <c r="B600" s="14"/>
      <c r="C600" s="18"/>
    </row>
    <row r="601" spans="2:3" x14ac:dyDescent="0.25">
      <c r="B601" s="14"/>
      <c r="C601" s="18"/>
    </row>
    <row r="602" spans="2:3" x14ac:dyDescent="0.25">
      <c r="B602" s="14"/>
      <c r="C602" s="18"/>
    </row>
    <row r="603" spans="2:3" x14ac:dyDescent="0.25">
      <c r="B603" s="14"/>
      <c r="C603" s="18"/>
    </row>
    <row r="604" spans="2:3" x14ac:dyDescent="0.25">
      <c r="B604" s="14"/>
      <c r="C604" s="18"/>
    </row>
    <row r="605" spans="2:3" x14ac:dyDescent="0.25">
      <c r="B605" s="14"/>
      <c r="C605" s="18"/>
    </row>
    <row r="606" spans="2:3" x14ac:dyDescent="0.25">
      <c r="B606" s="14"/>
      <c r="C606" s="18"/>
    </row>
    <row r="607" spans="2:3" x14ac:dyDescent="0.25">
      <c r="B607" s="14"/>
      <c r="C607" s="18"/>
    </row>
    <row r="608" spans="2:3" x14ac:dyDescent="0.25">
      <c r="B608" s="14"/>
      <c r="C608" s="18"/>
    </row>
    <row r="609" spans="2:3" x14ac:dyDescent="0.25">
      <c r="B609" s="14"/>
      <c r="C609" s="18"/>
    </row>
    <row r="610" spans="2:3" x14ac:dyDescent="0.25">
      <c r="B610" s="14"/>
      <c r="C610" s="18"/>
    </row>
    <row r="611" spans="2:3" x14ac:dyDescent="0.25">
      <c r="B611" s="14"/>
      <c r="C611" s="18"/>
    </row>
    <row r="612" spans="2:3" x14ac:dyDescent="0.25">
      <c r="B612" s="14"/>
      <c r="C612" s="18"/>
    </row>
    <row r="613" spans="2:3" x14ac:dyDescent="0.25">
      <c r="B613" s="14"/>
      <c r="C613" s="18"/>
    </row>
    <row r="614" spans="2:3" x14ac:dyDescent="0.25">
      <c r="B614" s="14"/>
      <c r="C614" s="18"/>
    </row>
    <row r="615" spans="2:3" x14ac:dyDescent="0.25">
      <c r="B615" s="14"/>
      <c r="C615" s="18"/>
    </row>
    <row r="616" spans="2:3" x14ac:dyDescent="0.25">
      <c r="B616" s="14"/>
      <c r="C616" s="18"/>
    </row>
    <row r="617" spans="2:3" x14ac:dyDescent="0.25">
      <c r="B617" s="14"/>
      <c r="C617" s="18"/>
    </row>
    <row r="618" spans="2:3" x14ac:dyDescent="0.25">
      <c r="B618" s="14"/>
      <c r="C618" s="18"/>
    </row>
    <row r="619" spans="2:3" x14ac:dyDescent="0.25">
      <c r="B619" s="14"/>
      <c r="C619" s="18"/>
    </row>
    <row r="620" spans="2:3" x14ac:dyDescent="0.25">
      <c r="B620" s="14"/>
      <c r="C620" s="18"/>
    </row>
    <row r="621" spans="2:3" x14ac:dyDescent="0.25">
      <c r="B621" s="14"/>
      <c r="C621" s="18"/>
    </row>
    <row r="622" spans="2:3" x14ac:dyDescent="0.25">
      <c r="B622" s="14"/>
      <c r="C622" s="18"/>
    </row>
    <row r="623" spans="2:3" x14ac:dyDescent="0.25">
      <c r="B623" s="14"/>
      <c r="C623" s="18"/>
    </row>
    <row r="624" spans="2:3" x14ac:dyDescent="0.25">
      <c r="B624" s="14"/>
      <c r="C624" s="18"/>
    </row>
    <row r="625" spans="2:3" x14ac:dyDescent="0.25">
      <c r="B625" s="14"/>
      <c r="C625" s="18"/>
    </row>
    <row r="626" spans="2:3" x14ac:dyDescent="0.25">
      <c r="B626" s="14"/>
      <c r="C626" s="18"/>
    </row>
    <row r="627" spans="2:3" x14ac:dyDescent="0.25">
      <c r="B627" s="14"/>
      <c r="C627" s="18"/>
    </row>
    <row r="628" spans="2:3" x14ac:dyDescent="0.25">
      <c r="B628" s="14"/>
      <c r="C628" s="18"/>
    </row>
    <row r="629" spans="2:3" x14ac:dyDescent="0.25">
      <c r="B629" s="14"/>
      <c r="C629" s="18"/>
    </row>
    <row r="630" spans="2:3" x14ac:dyDescent="0.25">
      <c r="B630" s="14"/>
      <c r="C630" s="18"/>
    </row>
    <row r="631" spans="2:3" x14ac:dyDescent="0.25">
      <c r="B631" s="14"/>
      <c r="C631" s="18"/>
    </row>
    <row r="632" spans="2:3" x14ac:dyDescent="0.25">
      <c r="B632" s="14"/>
      <c r="C632" s="18"/>
    </row>
    <row r="633" spans="2:3" x14ac:dyDescent="0.25">
      <c r="B633" s="14"/>
      <c r="C633" s="18"/>
    </row>
    <row r="634" spans="2:3" x14ac:dyDescent="0.25">
      <c r="B634" s="14"/>
      <c r="C634" s="18"/>
    </row>
    <row r="635" spans="2:3" x14ac:dyDescent="0.25">
      <c r="B635" s="14"/>
      <c r="C635" s="18"/>
    </row>
    <row r="636" spans="2:3" x14ac:dyDescent="0.25">
      <c r="B636" s="14"/>
      <c r="C636" s="18"/>
    </row>
    <row r="637" spans="2:3" x14ac:dyDescent="0.25">
      <c r="B637" s="14"/>
      <c r="C637" s="18"/>
    </row>
    <row r="638" spans="2:3" x14ac:dyDescent="0.25">
      <c r="B638" s="14"/>
      <c r="C638" s="18"/>
    </row>
    <row r="639" spans="2:3" x14ac:dyDescent="0.25">
      <c r="B639" s="14"/>
      <c r="C639" s="18"/>
    </row>
    <row r="640" spans="2:3" x14ac:dyDescent="0.25">
      <c r="B640" s="14"/>
      <c r="C640" s="18"/>
    </row>
    <row r="641" spans="2:3" x14ac:dyDescent="0.25">
      <c r="B641" s="14"/>
      <c r="C641" s="18"/>
    </row>
    <row r="642" spans="2:3" x14ac:dyDescent="0.25">
      <c r="B642" s="14"/>
      <c r="C642" s="18"/>
    </row>
    <row r="643" spans="2:3" x14ac:dyDescent="0.25">
      <c r="B643" s="14"/>
      <c r="C643" s="18"/>
    </row>
    <row r="644" spans="2:3" x14ac:dyDescent="0.25">
      <c r="B644" s="14"/>
      <c r="C644" s="18"/>
    </row>
    <row r="645" spans="2:3" x14ac:dyDescent="0.25">
      <c r="B645" s="14"/>
      <c r="C645" s="18"/>
    </row>
    <row r="646" spans="2:3" x14ac:dyDescent="0.25">
      <c r="B646" s="14"/>
      <c r="C646" s="18"/>
    </row>
    <row r="647" spans="2:3" x14ac:dyDescent="0.25">
      <c r="B647" s="14"/>
      <c r="C647" s="18"/>
    </row>
    <row r="648" spans="2:3" x14ac:dyDescent="0.25">
      <c r="B648" s="14"/>
      <c r="C648" s="18"/>
    </row>
    <row r="649" spans="2:3" x14ac:dyDescent="0.25">
      <c r="B649" s="14"/>
      <c r="C649" s="18"/>
    </row>
    <row r="650" spans="2:3" x14ac:dyDescent="0.25">
      <c r="B650" s="14"/>
      <c r="C650" s="18"/>
    </row>
    <row r="651" spans="2:3" x14ac:dyDescent="0.25">
      <c r="B651" s="14"/>
      <c r="C651" s="18"/>
    </row>
    <row r="652" spans="2:3" x14ac:dyDescent="0.25">
      <c r="B652" s="14"/>
      <c r="C652" s="18"/>
    </row>
    <row r="653" spans="2:3" x14ac:dyDescent="0.25">
      <c r="B653" s="14"/>
      <c r="C653" s="18"/>
    </row>
    <row r="654" spans="2:3" x14ac:dyDescent="0.25">
      <c r="B654" s="14"/>
      <c r="C654" s="18"/>
    </row>
    <row r="655" spans="2:3" x14ac:dyDescent="0.25">
      <c r="B655" s="14"/>
      <c r="C655" s="18"/>
    </row>
    <row r="656" spans="2:3" x14ac:dyDescent="0.25">
      <c r="B656" s="14"/>
      <c r="C656" s="18"/>
    </row>
    <row r="657" spans="2:3" x14ac:dyDescent="0.25">
      <c r="B657" s="14"/>
      <c r="C657" s="18"/>
    </row>
    <row r="658" spans="2:3" x14ac:dyDescent="0.25">
      <c r="B658" s="14"/>
      <c r="C658" s="18"/>
    </row>
    <row r="659" spans="2:3" x14ac:dyDescent="0.25">
      <c r="B659" s="14"/>
      <c r="C659" s="18"/>
    </row>
    <row r="660" spans="2:3" x14ac:dyDescent="0.25">
      <c r="B660" s="14"/>
      <c r="C660" s="18"/>
    </row>
    <row r="661" spans="2:3" x14ac:dyDescent="0.25">
      <c r="B661" s="14"/>
      <c r="C661" s="18"/>
    </row>
    <row r="662" spans="2:3" x14ac:dyDescent="0.25">
      <c r="B662" s="14"/>
      <c r="C662" s="18"/>
    </row>
    <row r="663" spans="2:3" x14ac:dyDescent="0.25">
      <c r="B663" s="14"/>
      <c r="C663" s="18"/>
    </row>
    <row r="664" spans="2:3" x14ac:dyDescent="0.25">
      <c r="B664" s="14"/>
      <c r="C664" s="18"/>
    </row>
    <row r="665" spans="2:3" x14ac:dyDescent="0.25">
      <c r="B665" s="14"/>
      <c r="C665" s="18"/>
    </row>
    <row r="666" spans="2:3" x14ac:dyDescent="0.25">
      <c r="B666" s="14"/>
      <c r="C666" s="18"/>
    </row>
    <row r="667" spans="2:3" x14ac:dyDescent="0.25">
      <c r="B667" s="14"/>
      <c r="C667" s="18"/>
    </row>
    <row r="668" spans="2:3" x14ac:dyDescent="0.25">
      <c r="B668" s="14"/>
      <c r="C668" s="18"/>
    </row>
    <row r="669" spans="2:3" x14ac:dyDescent="0.25">
      <c r="B669" s="14"/>
      <c r="C669" s="18"/>
    </row>
    <row r="670" spans="2:3" x14ac:dyDescent="0.25">
      <c r="B670" s="14"/>
      <c r="C670" s="18"/>
    </row>
    <row r="671" spans="2:3" x14ac:dyDescent="0.25">
      <c r="B671" s="14"/>
      <c r="C671" s="18"/>
    </row>
    <row r="672" spans="2:3" x14ac:dyDescent="0.25">
      <c r="B672" s="14"/>
      <c r="C672" s="18"/>
    </row>
    <row r="673" spans="2:3" x14ac:dyDescent="0.25">
      <c r="B673" s="14"/>
      <c r="C673" s="18"/>
    </row>
    <row r="674" spans="2:3" x14ac:dyDescent="0.25">
      <c r="B674" s="14"/>
      <c r="C674" s="18"/>
    </row>
    <row r="675" spans="2:3" x14ac:dyDescent="0.25">
      <c r="B675" s="14"/>
      <c r="C675" s="18"/>
    </row>
    <row r="676" spans="2:3" x14ac:dyDescent="0.25">
      <c r="B676" s="14"/>
      <c r="C676" s="18"/>
    </row>
    <row r="677" spans="2:3" x14ac:dyDescent="0.25">
      <c r="B677" s="14"/>
      <c r="C677" s="18"/>
    </row>
    <row r="678" spans="2:3" x14ac:dyDescent="0.25">
      <c r="B678" s="14"/>
      <c r="C678" s="18"/>
    </row>
    <row r="679" spans="2:3" x14ac:dyDescent="0.25">
      <c r="B679" s="14"/>
      <c r="C679" s="18"/>
    </row>
    <row r="680" spans="2:3" x14ac:dyDescent="0.25">
      <c r="B680" s="14"/>
      <c r="C680" s="18"/>
    </row>
    <row r="681" spans="2:3" x14ac:dyDescent="0.25">
      <c r="B681" s="14"/>
      <c r="C681" s="18"/>
    </row>
    <row r="682" spans="2:3" x14ac:dyDescent="0.25">
      <c r="B682" s="14"/>
      <c r="C682" s="18"/>
    </row>
    <row r="683" spans="2:3" x14ac:dyDescent="0.25">
      <c r="B683" s="14"/>
      <c r="C683" s="18"/>
    </row>
    <row r="684" spans="2:3" x14ac:dyDescent="0.25">
      <c r="B684" s="14"/>
      <c r="C684" s="18"/>
    </row>
    <row r="685" spans="2:3" x14ac:dyDescent="0.25">
      <c r="B685" s="14"/>
      <c r="C685" s="18"/>
    </row>
    <row r="686" spans="2:3" x14ac:dyDescent="0.25">
      <c r="B686" s="14"/>
      <c r="C686" s="18"/>
    </row>
    <row r="687" spans="2:3" x14ac:dyDescent="0.25">
      <c r="B687" s="14"/>
      <c r="C687" s="18"/>
    </row>
    <row r="688" spans="2:3" x14ac:dyDescent="0.25">
      <c r="B688" s="14"/>
      <c r="C688" s="18"/>
    </row>
    <row r="689" spans="2:3" x14ac:dyDescent="0.25">
      <c r="B689" s="14"/>
      <c r="C689" s="18"/>
    </row>
    <row r="690" spans="2:3" x14ac:dyDescent="0.25">
      <c r="B690" s="14"/>
      <c r="C690" s="18"/>
    </row>
    <row r="691" spans="2:3" x14ac:dyDescent="0.25">
      <c r="B691" s="14"/>
      <c r="C691" s="18"/>
    </row>
    <row r="692" spans="2:3" x14ac:dyDescent="0.25">
      <c r="B692" s="14"/>
      <c r="C692" s="18"/>
    </row>
    <row r="693" spans="2:3" x14ac:dyDescent="0.25">
      <c r="B693" s="14"/>
      <c r="C693" s="18"/>
    </row>
    <row r="694" spans="2:3" x14ac:dyDescent="0.25">
      <c r="B694" s="14"/>
      <c r="C694" s="18"/>
    </row>
    <row r="695" spans="2:3" x14ac:dyDescent="0.25">
      <c r="B695" s="14"/>
      <c r="C695" s="18"/>
    </row>
    <row r="696" spans="2:3" x14ac:dyDescent="0.25">
      <c r="B696" s="14"/>
      <c r="C696" s="18"/>
    </row>
    <row r="697" spans="2:3" x14ac:dyDescent="0.25">
      <c r="B697" s="14"/>
      <c r="C697" s="18"/>
    </row>
    <row r="698" spans="2:3" x14ac:dyDescent="0.25">
      <c r="B698" s="14"/>
      <c r="C698" s="18"/>
    </row>
    <row r="699" spans="2:3" x14ac:dyDescent="0.25">
      <c r="B699" s="14"/>
      <c r="C699" s="18"/>
    </row>
    <row r="700" spans="2:3" x14ac:dyDescent="0.25">
      <c r="B700" s="14"/>
      <c r="C700" s="18"/>
    </row>
    <row r="701" spans="2:3" x14ac:dyDescent="0.25">
      <c r="B701" s="14"/>
      <c r="C701" s="18"/>
    </row>
    <row r="702" spans="2:3" x14ac:dyDescent="0.25">
      <c r="B702" s="14"/>
      <c r="C702" s="18"/>
    </row>
    <row r="703" spans="2:3" x14ac:dyDescent="0.25">
      <c r="B703" s="14"/>
      <c r="C703" s="18"/>
    </row>
    <row r="704" spans="2:3" x14ac:dyDescent="0.25">
      <c r="B704" s="14"/>
      <c r="C704" s="18"/>
    </row>
    <row r="705" spans="2:3" x14ac:dyDescent="0.25">
      <c r="B705" s="14"/>
      <c r="C705" s="18"/>
    </row>
    <row r="706" spans="2:3" x14ac:dyDescent="0.25">
      <c r="B706" s="14"/>
      <c r="C706" s="18"/>
    </row>
    <row r="707" spans="2:3" x14ac:dyDescent="0.25">
      <c r="B707" s="14"/>
      <c r="C707" s="18"/>
    </row>
    <row r="708" spans="2:3" x14ac:dyDescent="0.25">
      <c r="B708" s="14"/>
      <c r="C708" s="18"/>
    </row>
    <row r="709" spans="2:3" x14ac:dyDescent="0.25">
      <c r="B709" s="14"/>
      <c r="C709" s="18"/>
    </row>
    <row r="710" spans="2:3" x14ac:dyDescent="0.25">
      <c r="B710" s="14"/>
      <c r="C710" s="18"/>
    </row>
    <row r="711" spans="2:3" x14ac:dyDescent="0.25">
      <c r="B711" s="14"/>
      <c r="C711" s="18"/>
    </row>
    <row r="712" spans="2:3" x14ac:dyDescent="0.25">
      <c r="B712" s="14"/>
      <c r="C712" s="18"/>
    </row>
    <row r="713" spans="2:3" x14ac:dyDescent="0.25">
      <c r="B713" s="14"/>
      <c r="C713" s="18"/>
    </row>
    <row r="714" spans="2:3" x14ac:dyDescent="0.25">
      <c r="B714" s="14"/>
      <c r="C714" s="18"/>
    </row>
    <row r="715" spans="2:3" x14ac:dyDescent="0.25">
      <c r="B715" s="14"/>
      <c r="C715" s="18"/>
    </row>
    <row r="716" spans="2:3" x14ac:dyDescent="0.25">
      <c r="B716" s="14"/>
      <c r="C716" s="18"/>
    </row>
    <row r="717" spans="2:3" x14ac:dyDescent="0.25">
      <c r="B717" s="14"/>
      <c r="C717" s="18"/>
    </row>
    <row r="718" spans="2:3" x14ac:dyDescent="0.25">
      <c r="B718" s="14"/>
      <c r="C718" s="18"/>
    </row>
    <row r="719" spans="2:3" x14ac:dyDescent="0.25">
      <c r="B719" s="14"/>
      <c r="C719" s="18"/>
    </row>
    <row r="720" spans="2:3" x14ac:dyDescent="0.25">
      <c r="B720" s="14"/>
      <c r="C720" s="18"/>
    </row>
    <row r="721" spans="2:3" x14ac:dyDescent="0.25">
      <c r="B721" s="14"/>
      <c r="C721" s="18"/>
    </row>
    <row r="722" spans="2:3" x14ac:dyDescent="0.25">
      <c r="B722" s="14"/>
      <c r="C722" s="18"/>
    </row>
    <row r="723" spans="2:3" x14ac:dyDescent="0.25">
      <c r="B723" s="14"/>
      <c r="C723" s="18"/>
    </row>
    <row r="724" spans="2:3" x14ac:dyDescent="0.25">
      <c r="B724" s="14"/>
      <c r="C724" s="18"/>
    </row>
    <row r="725" spans="2:3" x14ac:dyDescent="0.25">
      <c r="B725" s="14"/>
      <c r="C725" s="18"/>
    </row>
    <row r="726" spans="2:3" x14ac:dyDescent="0.25">
      <c r="B726" s="14"/>
      <c r="C726" s="18"/>
    </row>
    <row r="727" spans="2:3" x14ac:dyDescent="0.25">
      <c r="B727" s="14"/>
      <c r="C727" s="18"/>
    </row>
    <row r="728" spans="2:3" x14ac:dyDescent="0.25">
      <c r="B728" s="14"/>
      <c r="C728" s="18"/>
    </row>
    <row r="729" spans="2:3" x14ac:dyDescent="0.25">
      <c r="B729" s="14"/>
      <c r="C729" s="18"/>
    </row>
    <row r="730" spans="2:3" x14ac:dyDescent="0.25">
      <c r="B730" s="14"/>
      <c r="C730" s="18"/>
    </row>
    <row r="731" spans="2:3" x14ac:dyDescent="0.25">
      <c r="B731" s="14"/>
      <c r="C731" s="18"/>
    </row>
    <row r="732" spans="2:3" x14ac:dyDescent="0.25">
      <c r="B732" s="14"/>
      <c r="C732" s="18"/>
    </row>
    <row r="733" spans="2:3" x14ac:dyDescent="0.25">
      <c r="B733" s="14"/>
      <c r="C733" s="18"/>
    </row>
    <row r="734" spans="2:3" x14ac:dyDescent="0.25">
      <c r="B734" s="14"/>
      <c r="C734" s="18"/>
    </row>
    <row r="735" spans="2:3" x14ac:dyDescent="0.25">
      <c r="B735" s="14"/>
      <c r="C735" s="18"/>
    </row>
    <row r="736" spans="2:3" x14ac:dyDescent="0.25">
      <c r="B736" s="14"/>
      <c r="C736" s="18"/>
    </row>
    <row r="737" spans="2:3" x14ac:dyDescent="0.25">
      <c r="B737" s="14"/>
      <c r="C737" s="18"/>
    </row>
    <row r="738" spans="2:3" x14ac:dyDescent="0.25">
      <c r="B738" s="14"/>
      <c r="C738" s="18"/>
    </row>
    <row r="739" spans="2:3" x14ac:dyDescent="0.25">
      <c r="B739" s="14"/>
      <c r="C739" s="18"/>
    </row>
    <row r="740" spans="2:3" x14ac:dyDescent="0.25">
      <c r="B740" s="14"/>
      <c r="C740" s="18"/>
    </row>
    <row r="741" spans="2:3" x14ac:dyDescent="0.25">
      <c r="B741" s="14"/>
      <c r="C741" s="18"/>
    </row>
    <row r="742" spans="2:3" x14ac:dyDescent="0.25">
      <c r="B742" s="14"/>
      <c r="C742" s="18"/>
    </row>
    <row r="743" spans="2:3" x14ac:dyDescent="0.25">
      <c r="B743" s="14"/>
      <c r="C743" s="18"/>
    </row>
    <row r="744" spans="2:3" x14ac:dyDescent="0.25">
      <c r="B744" s="14"/>
      <c r="C744" s="18"/>
    </row>
    <row r="745" spans="2:3" x14ac:dyDescent="0.25">
      <c r="B745" s="14"/>
      <c r="C745" s="18"/>
    </row>
    <row r="746" spans="2:3" x14ac:dyDescent="0.25">
      <c r="B746" s="14"/>
      <c r="C746" s="18"/>
    </row>
    <row r="747" spans="2:3" x14ac:dyDescent="0.25">
      <c r="B747" s="14"/>
      <c r="C747" s="18"/>
    </row>
    <row r="748" spans="2:3" x14ac:dyDescent="0.25">
      <c r="B748" s="14"/>
      <c r="C748" s="18"/>
    </row>
    <row r="749" spans="2:3" x14ac:dyDescent="0.25">
      <c r="B749" s="14"/>
      <c r="C749" s="18"/>
    </row>
    <row r="750" spans="2:3" x14ac:dyDescent="0.25">
      <c r="B750" s="14"/>
      <c r="C750" s="18"/>
    </row>
    <row r="751" spans="2:3" x14ac:dyDescent="0.25">
      <c r="B751" s="14"/>
      <c r="C751" s="18"/>
    </row>
    <row r="752" spans="2:3" x14ac:dyDescent="0.25">
      <c r="B752" s="14"/>
      <c r="C752" s="18"/>
    </row>
    <row r="753" spans="2:3" x14ac:dyDescent="0.25">
      <c r="B753" s="14"/>
      <c r="C753" s="18"/>
    </row>
    <row r="754" spans="2:3" x14ac:dyDescent="0.25">
      <c r="B754" s="14"/>
      <c r="C754" s="18"/>
    </row>
    <row r="755" spans="2:3" x14ac:dyDescent="0.25">
      <c r="B755" s="14"/>
      <c r="C755" s="18"/>
    </row>
    <row r="756" spans="2:3" x14ac:dyDescent="0.25">
      <c r="B756" s="14"/>
      <c r="C756" s="18"/>
    </row>
    <row r="757" spans="2:3" x14ac:dyDescent="0.25">
      <c r="B757" s="14"/>
      <c r="C757" s="18"/>
    </row>
    <row r="758" spans="2:3" x14ac:dyDescent="0.25">
      <c r="B758" s="14"/>
      <c r="C758" s="18"/>
    </row>
    <row r="759" spans="2:3" x14ac:dyDescent="0.25">
      <c r="B759" s="14"/>
      <c r="C759" s="18"/>
    </row>
    <row r="760" spans="2:3" x14ac:dyDescent="0.25">
      <c r="B760" s="14"/>
      <c r="C760" s="18"/>
    </row>
    <row r="761" spans="2:3" x14ac:dyDescent="0.25">
      <c r="B761" s="14"/>
      <c r="C761" s="18"/>
    </row>
    <row r="762" spans="2:3" x14ac:dyDescent="0.25">
      <c r="B762" s="14"/>
      <c r="C762" s="18"/>
    </row>
    <row r="763" spans="2:3" x14ac:dyDescent="0.25">
      <c r="B763" s="14"/>
      <c r="C763" s="18"/>
    </row>
    <row r="764" spans="2:3" x14ac:dyDescent="0.25">
      <c r="B764" s="14"/>
      <c r="C764" s="18"/>
    </row>
    <row r="765" spans="2:3" x14ac:dyDescent="0.25">
      <c r="B765" s="14"/>
      <c r="C765" s="18"/>
    </row>
    <row r="766" spans="2:3" x14ac:dyDescent="0.25">
      <c r="B766" s="14"/>
      <c r="C766" s="18"/>
    </row>
    <row r="767" spans="2:3" x14ac:dyDescent="0.25">
      <c r="B767" s="14"/>
      <c r="C767" s="18"/>
    </row>
    <row r="768" spans="2:3" x14ac:dyDescent="0.25">
      <c r="B768" s="14"/>
      <c r="C768" s="18"/>
    </row>
    <row r="769" spans="2:3" x14ac:dyDescent="0.25">
      <c r="B769" s="14"/>
      <c r="C769" s="18"/>
    </row>
    <row r="770" spans="2:3" x14ac:dyDescent="0.25">
      <c r="B770" s="14"/>
      <c r="C770" s="18"/>
    </row>
    <row r="771" spans="2:3" x14ac:dyDescent="0.25">
      <c r="B771" s="14"/>
      <c r="C771" s="18"/>
    </row>
    <row r="772" spans="2:3" x14ac:dyDescent="0.25">
      <c r="B772" s="14"/>
      <c r="C772" s="18"/>
    </row>
    <row r="773" spans="2:3" x14ac:dyDescent="0.25">
      <c r="B773" s="14"/>
      <c r="C773" s="18"/>
    </row>
    <row r="774" spans="2:3" x14ac:dyDescent="0.25">
      <c r="B774" s="14"/>
      <c r="C774" s="18"/>
    </row>
    <row r="775" spans="2:3" x14ac:dyDescent="0.25">
      <c r="B775" s="14"/>
      <c r="C775" s="18"/>
    </row>
    <row r="776" spans="2:3" x14ac:dyDescent="0.25">
      <c r="B776" s="14"/>
      <c r="C776" s="18"/>
    </row>
    <row r="777" spans="2:3" x14ac:dyDescent="0.25">
      <c r="B777" s="14"/>
      <c r="C777" s="18"/>
    </row>
    <row r="778" spans="2:3" x14ac:dyDescent="0.25">
      <c r="B778" s="14"/>
      <c r="C778" s="18"/>
    </row>
    <row r="779" spans="2:3" x14ac:dyDescent="0.25">
      <c r="B779" s="14"/>
      <c r="C779" s="18"/>
    </row>
    <row r="780" spans="2:3" x14ac:dyDescent="0.25">
      <c r="B780" s="14"/>
      <c r="C780" s="18"/>
    </row>
    <row r="781" spans="2:3" x14ac:dyDescent="0.25">
      <c r="B781" s="14"/>
      <c r="C781" s="18"/>
    </row>
    <row r="782" spans="2:3" x14ac:dyDescent="0.25">
      <c r="B782" s="14"/>
      <c r="C782" s="18"/>
    </row>
    <row r="783" spans="2:3" x14ac:dyDescent="0.25">
      <c r="B783" s="14"/>
      <c r="C783" s="18"/>
    </row>
    <row r="784" spans="2:3" x14ac:dyDescent="0.25">
      <c r="B784" s="14"/>
      <c r="C784" s="18"/>
    </row>
    <row r="785" spans="2:3" x14ac:dyDescent="0.25">
      <c r="B785" s="14"/>
      <c r="C785" s="18"/>
    </row>
    <row r="786" spans="2:3" x14ac:dyDescent="0.25">
      <c r="B786" s="14"/>
      <c r="C786" s="18"/>
    </row>
    <row r="787" spans="2:3" x14ac:dyDescent="0.25">
      <c r="B787" s="14"/>
      <c r="C787" s="18"/>
    </row>
    <row r="788" spans="2:3" x14ac:dyDescent="0.25">
      <c r="B788" s="14"/>
      <c r="C788" s="18"/>
    </row>
    <row r="789" spans="2:3" x14ac:dyDescent="0.25">
      <c r="B789" s="14"/>
      <c r="C789" s="18"/>
    </row>
    <row r="790" spans="2:3" x14ac:dyDescent="0.25">
      <c r="B790" s="14"/>
      <c r="C790" s="18"/>
    </row>
    <row r="791" spans="2:3" x14ac:dyDescent="0.25">
      <c r="B791" s="14"/>
      <c r="C791" s="18"/>
    </row>
    <row r="792" spans="2:3" x14ac:dyDescent="0.25">
      <c r="B792" s="14"/>
      <c r="C792" s="18"/>
    </row>
    <row r="793" spans="2:3" x14ac:dyDescent="0.25">
      <c r="B793" s="14"/>
      <c r="C793" s="18"/>
    </row>
    <row r="794" spans="2:3" x14ac:dyDescent="0.25">
      <c r="B794" s="14"/>
      <c r="C794" s="18"/>
    </row>
    <row r="795" spans="2:3" x14ac:dyDescent="0.25">
      <c r="B795" s="14"/>
      <c r="C795" s="18"/>
    </row>
    <row r="796" spans="2:3" x14ac:dyDescent="0.25">
      <c r="B796" s="14"/>
      <c r="C796" s="18"/>
    </row>
    <row r="797" spans="2:3" x14ac:dyDescent="0.25">
      <c r="B797" s="14"/>
      <c r="C797" s="18"/>
    </row>
    <row r="798" spans="2:3" x14ac:dyDescent="0.25">
      <c r="B798" s="14"/>
      <c r="C798" s="18"/>
    </row>
    <row r="799" spans="2:3" x14ac:dyDescent="0.25">
      <c r="B799" s="14"/>
      <c r="C799" s="18"/>
    </row>
    <row r="800" spans="2:3" x14ac:dyDescent="0.25">
      <c r="B800" s="14"/>
      <c r="C800" s="18"/>
    </row>
    <row r="801" spans="2:3" x14ac:dyDescent="0.25">
      <c r="B801" s="14"/>
      <c r="C801" s="18"/>
    </row>
    <row r="802" spans="2:3" x14ac:dyDescent="0.25">
      <c r="B802" s="14"/>
      <c r="C802" s="18"/>
    </row>
    <row r="803" spans="2:3" x14ac:dyDescent="0.25">
      <c r="B803" s="14"/>
      <c r="C803" s="18"/>
    </row>
    <row r="804" spans="2:3" x14ac:dyDescent="0.25">
      <c r="B804" s="14"/>
      <c r="C804" s="18"/>
    </row>
    <row r="805" spans="2:3" x14ac:dyDescent="0.25">
      <c r="B805" s="14"/>
      <c r="C805" s="18"/>
    </row>
    <row r="806" spans="2:3" x14ac:dyDescent="0.25">
      <c r="B806" s="14"/>
      <c r="C806" s="18"/>
    </row>
    <row r="807" spans="2:3" x14ac:dyDescent="0.25">
      <c r="B807" s="14"/>
      <c r="C807" s="18"/>
    </row>
    <row r="808" spans="2:3" x14ac:dyDescent="0.25">
      <c r="B808" s="14"/>
      <c r="C808" s="18"/>
    </row>
    <row r="809" spans="2:3" x14ac:dyDescent="0.25">
      <c r="B809" s="14"/>
      <c r="C809" s="18"/>
    </row>
    <row r="810" spans="2:3" x14ac:dyDescent="0.25">
      <c r="B810" s="14"/>
      <c r="C810" s="18"/>
    </row>
    <row r="811" spans="2:3" x14ac:dyDescent="0.25">
      <c r="B811" s="14"/>
      <c r="C811" s="18"/>
    </row>
    <row r="812" spans="2:3" x14ac:dyDescent="0.25">
      <c r="B812" s="14"/>
      <c r="C812" s="18"/>
    </row>
    <row r="813" spans="2:3" x14ac:dyDescent="0.25">
      <c r="B813" s="14"/>
      <c r="C813" s="18"/>
    </row>
    <row r="814" spans="2:3" x14ac:dyDescent="0.25">
      <c r="B814" s="14"/>
      <c r="C814" s="18"/>
    </row>
    <row r="815" spans="2:3" x14ac:dyDescent="0.25">
      <c r="B815" s="14"/>
      <c r="C815" s="18"/>
    </row>
    <row r="816" spans="2:3" x14ac:dyDescent="0.25">
      <c r="B816" s="14"/>
      <c r="C816" s="18"/>
    </row>
    <row r="817" spans="2:3" x14ac:dyDescent="0.25">
      <c r="B817" s="14"/>
      <c r="C817" s="18"/>
    </row>
    <row r="818" spans="2:3" x14ac:dyDescent="0.25">
      <c r="B818" s="14"/>
      <c r="C818" s="18"/>
    </row>
    <row r="819" spans="2:3" x14ac:dyDescent="0.25">
      <c r="B819" s="14"/>
      <c r="C819" s="18"/>
    </row>
    <row r="820" spans="2:3" x14ac:dyDescent="0.25">
      <c r="B820" s="14"/>
      <c r="C820" s="18"/>
    </row>
    <row r="821" spans="2:3" x14ac:dyDescent="0.25">
      <c r="B821" s="14"/>
      <c r="C821" s="18"/>
    </row>
    <row r="822" spans="2:3" x14ac:dyDescent="0.25">
      <c r="B822" s="14"/>
      <c r="C822" s="18"/>
    </row>
    <row r="823" spans="2:3" x14ac:dyDescent="0.25">
      <c r="B823" s="14"/>
      <c r="C823" s="18"/>
    </row>
    <row r="824" spans="2:3" x14ac:dyDescent="0.25">
      <c r="B824" s="14"/>
      <c r="C824" s="18"/>
    </row>
    <row r="825" spans="2:3" x14ac:dyDescent="0.25">
      <c r="B825" s="14"/>
      <c r="C825" s="18"/>
    </row>
    <row r="826" spans="2:3" x14ac:dyDescent="0.25">
      <c r="B826" s="14"/>
      <c r="C826" s="18"/>
    </row>
    <row r="827" spans="2:3" x14ac:dyDescent="0.25">
      <c r="B827" s="14"/>
      <c r="C827" s="18"/>
    </row>
    <row r="828" spans="2:3" x14ac:dyDescent="0.25">
      <c r="B828" s="14"/>
      <c r="C828" s="18"/>
    </row>
    <row r="829" spans="2:3" x14ac:dyDescent="0.25">
      <c r="B829" s="14"/>
      <c r="C829" s="18"/>
    </row>
    <row r="830" spans="2:3" x14ac:dyDescent="0.25">
      <c r="B830" s="14"/>
      <c r="C830" s="18"/>
    </row>
    <row r="831" spans="2:3" x14ac:dyDescent="0.25">
      <c r="B831" s="14"/>
      <c r="C831" s="18"/>
    </row>
    <row r="832" spans="2:3" x14ac:dyDescent="0.25">
      <c r="B832" s="14"/>
      <c r="C832" s="18"/>
    </row>
    <row r="833" spans="2:3" x14ac:dyDescent="0.25">
      <c r="B833" s="14"/>
      <c r="C833" s="18"/>
    </row>
    <row r="834" spans="2:3" x14ac:dyDescent="0.25">
      <c r="B834" s="14"/>
      <c r="C834" s="18"/>
    </row>
    <row r="835" spans="2:3" x14ac:dyDescent="0.25">
      <c r="B835" s="14"/>
      <c r="C835" s="18"/>
    </row>
    <row r="836" spans="2:3" x14ac:dyDescent="0.25">
      <c r="B836" s="14"/>
      <c r="C836" s="18"/>
    </row>
    <row r="837" spans="2:3" x14ac:dyDescent="0.25">
      <c r="B837" s="14"/>
      <c r="C837" s="18"/>
    </row>
    <row r="838" spans="2:3" x14ac:dyDescent="0.25">
      <c r="B838" s="14"/>
      <c r="C838" s="18"/>
    </row>
    <row r="839" spans="2:3" x14ac:dyDescent="0.25">
      <c r="B839" s="14"/>
      <c r="C839" s="18"/>
    </row>
    <row r="840" spans="2:3" x14ac:dyDescent="0.25">
      <c r="B840" s="14"/>
      <c r="C840" s="18"/>
    </row>
    <row r="841" spans="2:3" x14ac:dyDescent="0.25">
      <c r="B841" s="14"/>
      <c r="C841" s="18"/>
    </row>
    <row r="842" spans="2:3" x14ac:dyDescent="0.25">
      <c r="B842" s="14"/>
      <c r="C842" s="18"/>
    </row>
    <row r="843" spans="2:3" x14ac:dyDescent="0.25">
      <c r="B843" s="14"/>
      <c r="C843" s="18"/>
    </row>
    <row r="844" spans="2:3" x14ac:dyDescent="0.25">
      <c r="B844" s="14"/>
      <c r="C844" s="18"/>
    </row>
    <row r="845" spans="2:3" x14ac:dyDescent="0.25">
      <c r="B845" s="14"/>
      <c r="C845" s="18"/>
    </row>
    <row r="846" spans="2:3" x14ac:dyDescent="0.25">
      <c r="B846" s="14"/>
      <c r="C846" s="18"/>
    </row>
    <row r="847" spans="2:3" x14ac:dyDescent="0.25">
      <c r="B847" s="14"/>
      <c r="C847" s="18"/>
    </row>
    <row r="848" spans="2:3" x14ac:dyDescent="0.25">
      <c r="B848" s="14"/>
      <c r="C848" s="18"/>
    </row>
    <row r="849" spans="2:3" x14ac:dyDescent="0.25">
      <c r="B849" s="14"/>
      <c r="C849" s="18"/>
    </row>
    <row r="850" spans="2:3" x14ac:dyDescent="0.25">
      <c r="B850" s="14"/>
      <c r="C850" s="18"/>
    </row>
    <row r="851" spans="2:3" x14ac:dyDescent="0.25">
      <c r="B851" s="14"/>
      <c r="C851" s="18"/>
    </row>
    <row r="852" spans="2:3" x14ac:dyDescent="0.25">
      <c r="B852" s="14"/>
      <c r="C852" s="18"/>
    </row>
    <row r="853" spans="2:3" x14ac:dyDescent="0.25">
      <c r="B853" s="14"/>
      <c r="C853" s="18"/>
    </row>
    <row r="854" spans="2:3" x14ac:dyDescent="0.25">
      <c r="B854" s="14"/>
      <c r="C854" s="18"/>
    </row>
    <row r="855" spans="2:3" x14ac:dyDescent="0.25">
      <c r="B855" s="14"/>
      <c r="C855" s="18"/>
    </row>
    <row r="856" spans="2:3" x14ac:dyDescent="0.25">
      <c r="B856" s="14"/>
      <c r="C856" s="18"/>
    </row>
    <row r="857" spans="2:3" x14ac:dyDescent="0.25">
      <c r="B857" s="14"/>
      <c r="C857" s="18"/>
    </row>
    <row r="858" spans="2:3" x14ac:dyDescent="0.25">
      <c r="B858" s="14"/>
      <c r="C858" s="18"/>
    </row>
    <row r="859" spans="2:3" x14ac:dyDescent="0.25">
      <c r="B859" s="14"/>
      <c r="C859" s="18"/>
    </row>
    <row r="860" spans="2:3" x14ac:dyDescent="0.25">
      <c r="B860" s="14"/>
      <c r="C860" s="18"/>
    </row>
    <row r="861" spans="2:3" x14ac:dyDescent="0.25">
      <c r="B861" s="14"/>
      <c r="C861" s="18"/>
    </row>
    <row r="862" spans="2:3" x14ac:dyDescent="0.25">
      <c r="B862" s="14"/>
      <c r="C862" s="18"/>
    </row>
    <row r="863" spans="2:3" x14ac:dyDescent="0.25">
      <c r="B863" s="14"/>
      <c r="C863" s="18"/>
    </row>
    <row r="864" spans="2:3" x14ac:dyDescent="0.25">
      <c r="B864" s="14"/>
      <c r="C864" s="18"/>
    </row>
    <row r="865" spans="2:3" x14ac:dyDescent="0.25">
      <c r="B865" s="14"/>
      <c r="C865" s="18"/>
    </row>
    <row r="866" spans="2:3" x14ac:dyDescent="0.25">
      <c r="B866" s="14"/>
      <c r="C866" s="18"/>
    </row>
    <row r="867" spans="2:3" x14ac:dyDescent="0.25">
      <c r="B867" s="14"/>
      <c r="C867" s="18"/>
    </row>
    <row r="868" spans="2:3" x14ac:dyDescent="0.25">
      <c r="B868" s="14"/>
      <c r="C868" s="18"/>
    </row>
    <row r="869" spans="2:3" x14ac:dyDescent="0.25">
      <c r="B869" s="14"/>
      <c r="C869" s="18"/>
    </row>
    <row r="870" spans="2:3" x14ac:dyDescent="0.25">
      <c r="B870" s="14"/>
      <c r="C870" s="18"/>
    </row>
    <row r="871" spans="2:3" x14ac:dyDescent="0.25">
      <c r="B871" s="14"/>
      <c r="C871" s="18"/>
    </row>
    <row r="872" spans="2:3" x14ac:dyDescent="0.25">
      <c r="B872" s="14"/>
      <c r="C872" s="18"/>
    </row>
    <row r="873" spans="2:3" x14ac:dyDescent="0.25">
      <c r="B873" s="14"/>
      <c r="C873" s="18"/>
    </row>
    <row r="874" spans="2:3" x14ac:dyDescent="0.25">
      <c r="B874" s="14"/>
      <c r="C874" s="18"/>
    </row>
    <row r="875" spans="2:3" x14ac:dyDescent="0.25">
      <c r="B875" s="14"/>
      <c r="C875" s="18"/>
    </row>
    <row r="876" spans="2:3" x14ac:dyDescent="0.25">
      <c r="B876" s="14"/>
      <c r="C876" s="18"/>
    </row>
    <row r="877" spans="2:3" x14ac:dyDescent="0.25">
      <c r="B877" s="14"/>
      <c r="C877" s="18"/>
    </row>
    <row r="878" spans="2:3" x14ac:dyDescent="0.25">
      <c r="B878" s="14"/>
      <c r="C878" s="18"/>
    </row>
    <row r="879" spans="2:3" x14ac:dyDescent="0.25">
      <c r="B879" s="14"/>
      <c r="C879" s="18"/>
    </row>
    <row r="880" spans="2:3" x14ac:dyDescent="0.25">
      <c r="B880" s="14"/>
      <c r="C880" s="18"/>
    </row>
    <row r="881" spans="2:3" x14ac:dyDescent="0.25">
      <c r="B881" s="14"/>
      <c r="C881" s="18"/>
    </row>
    <row r="882" spans="2:3" x14ac:dyDescent="0.25">
      <c r="B882" s="14"/>
      <c r="C882" s="18"/>
    </row>
    <row r="883" spans="2:3" x14ac:dyDescent="0.25">
      <c r="B883" s="14"/>
      <c r="C883" s="18"/>
    </row>
    <row r="884" spans="2:3" x14ac:dyDescent="0.25">
      <c r="B884" s="14"/>
      <c r="C884" s="18"/>
    </row>
    <row r="885" spans="2:3" x14ac:dyDescent="0.25">
      <c r="B885" s="14"/>
      <c r="C885" s="18"/>
    </row>
    <row r="886" spans="2:3" x14ac:dyDescent="0.25">
      <c r="B886" s="14"/>
      <c r="C886" s="18"/>
    </row>
    <row r="887" spans="2:3" x14ac:dyDescent="0.25">
      <c r="B887" s="14"/>
      <c r="C887" s="18"/>
    </row>
    <row r="888" spans="2:3" x14ac:dyDescent="0.25">
      <c r="B888" s="14"/>
      <c r="C888" s="18"/>
    </row>
    <row r="889" spans="2:3" x14ac:dyDescent="0.25">
      <c r="B889" s="14"/>
      <c r="C889" s="18"/>
    </row>
    <row r="890" spans="2:3" x14ac:dyDescent="0.25">
      <c r="B890" s="14"/>
      <c r="C890" s="18"/>
    </row>
    <row r="891" spans="2:3" x14ac:dyDescent="0.25">
      <c r="B891" s="14"/>
      <c r="C891" s="18"/>
    </row>
    <row r="892" spans="2:3" x14ac:dyDescent="0.25">
      <c r="B892" s="14"/>
      <c r="C892" s="18"/>
    </row>
    <row r="893" spans="2:3" x14ac:dyDescent="0.25">
      <c r="B893" s="14"/>
      <c r="C893" s="18"/>
    </row>
    <row r="894" spans="2:3" x14ac:dyDescent="0.25">
      <c r="B894" s="14"/>
      <c r="C894" s="18"/>
    </row>
    <row r="895" spans="2:3" x14ac:dyDescent="0.25">
      <c r="B895" s="14"/>
      <c r="C895" s="18"/>
    </row>
    <row r="896" spans="2:3" x14ac:dyDescent="0.25">
      <c r="B896" s="14"/>
      <c r="C896" s="18"/>
    </row>
    <row r="897" spans="2:3" x14ac:dyDescent="0.25">
      <c r="B897" s="14"/>
      <c r="C897" s="18"/>
    </row>
    <row r="898" spans="2:3" x14ac:dyDescent="0.25">
      <c r="B898" s="14"/>
      <c r="C898" s="18"/>
    </row>
    <row r="899" spans="2:3" x14ac:dyDescent="0.25">
      <c r="B899" s="14"/>
      <c r="C899" s="18"/>
    </row>
    <row r="900" spans="2:3" x14ac:dyDescent="0.25">
      <c r="B900" s="14"/>
      <c r="C900" s="18"/>
    </row>
    <row r="901" spans="2:3" x14ac:dyDescent="0.25">
      <c r="B901" s="14"/>
      <c r="C901" s="18"/>
    </row>
    <row r="902" spans="2:3" x14ac:dyDescent="0.25">
      <c r="B902" s="14"/>
      <c r="C902" s="18"/>
    </row>
    <row r="903" spans="2:3" x14ac:dyDescent="0.25">
      <c r="B903" s="14"/>
      <c r="C903" s="18"/>
    </row>
    <row r="904" spans="2:3" x14ac:dyDescent="0.25">
      <c r="B904" s="14"/>
      <c r="C904" s="18"/>
    </row>
    <row r="905" spans="2:3" x14ac:dyDescent="0.25">
      <c r="B905" s="14"/>
      <c r="C905" s="18"/>
    </row>
    <row r="906" spans="2:3" x14ac:dyDescent="0.25">
      <c r="B906" s="14"/>
      <c r="C906" s="18"/>
    </row>
    <row r="907" spans="2:3" x14ac:dyDescent="0.25">
      <c r="B907" s="14"/>
      <c r="C907" s="18"/>
    </row>
    <row r="908" spans="2:3" x14ac:dyDescent="0.25">
      <c r="B908" s="14"/>
      <c r="C908" s="18"/>
    </row>
    <row r="909" spans="2:3" x14ac:dyDescent="0.25">
      <c r="B909" s="14"/>
      <c r="C909" s="18"/>
    </row>
    <row r="910" spans="2:3" x14ac:dyDescent="0.25">
      <c r="B910" s="14"/>
      <c r="C910" s="18"/>
    </row>
    <row r="911" spans="2:3" x14ac:dyDescent="0.25">
      <c r="B911" s="14"/>
      <c r="C911" s="18"/>
    </row>
    <row r="912" spans="2:3" x14ac:dyDescent="0.25">
      <c r="B912" s="14"/>
      <c r="C912" s="18"/>
    </row>
    <row r="913" spans="2:3" x14ac:dyDescent="0.25">
      <c r="B913" s="14"/>
      <c r="C913" s="18"/>
    </row>
    <row r="914" spans="2:3" x14ac:dyDescent="0.25">
      <c r="B914" s="14"/>
      <c r="C914" s="18"/>
    </row>
    <row r="915" spans="2:3" x14ac:dyDescent="0.25">
      <c r="B915" s="14"/>
      <c r="C915" s="18"/>
    </row>
    <row r="916" spans="2:3" x14ac:dyDescent="0.25">
      <c r="B916" s="14"/>
      <c r="C916" s="18"/>
    </row>
    <row r="917" spans="2:3" x14ac:dyDescent="0.25">
      <c r="B917" s="14"/>
      <c r="C917" s="18"/>
    </row>
    <row r="918" spans="2:3" x14ac:dyDescent="0.25">
      <c r="B918" s="14"/>
      <c r="C918" s="18"/>
    </row>
    <row r="919" spans="2:3" x14ac:dyDescent="0.25">
      <c r="B919" s="14"/>
      <c r="C919" s="18"/>
    </row>
    <row r="920" spans="2:3" x14ac:dyDescent="0.25">
      <c r="B920" s="14"/>
      <c r="C920" s="18"/>
    </row>
    <row r="921" spans="2:3" x14ac:dyDescent="0.25">
      <c r="B921" s="14"/>
      <c r="C921" s="18"/>
    </row>
    <row r="922" spans="2:3" x14ac:dyDescent="0.25">
      <c r="B922" s="14"/>
      <c r="C922" s="18"/>
    </row>
    <row r="923" spans="2:3" x14ac:dyDescent="0.25">
      <c r="B923" s="14"/>
      <c r="C923" s="18"/>
    </row>
    <row r="924" spans="2:3" x14ac:dyDescent="0.25">
      <c r="B924" s="14"/>
      <c r="C924" s="18"/>
    </row>
    <row r="925" spans="2:3" x14ac:dyDescent="0.25">
      <c r="B925" s="14"/>
      <c r="C925" s="18"/>
    </row>
    <row r="926" spans="2:3" x14ac:dyDescent="0.25">
      <c r="B926" s="14"/>
      <c r="C926" s="18"/>
    </row>
    <row r="927" spans="2:3" x14ac:dyDescent="0.25">
      <c r="B927" s="14"/>
      <c r="C927" s="18"/>
    </row>
    <row r="928" spans="2:3" x14ac:dyDescent="0.25">
      <c r="B928" s="14"/>
      <c r="C928" s="18"/>
    </row>
    <row r="929" spans="2:3" x14ac:dyDescent="0.25">
      <c r="B929" s="14"/>
      <c r="C929" s="18"/>
    </row>
    <row r="930" spans="2:3" x14ac:dyDescent="0.25">
      <c r="B930" s="14"/>
      <c r="C930" s="18"/>
    </row>
    <row r="931" spans="2:3" x14ac:dyDescent="0.25">
      <c r="B931" s="14"/>
      <c r="C931" s="18"/>
    </row>
    <row r="932" spans="2:3" x14ac:dyDescent="0.25">
      <c r="B932" s="14"/>
      <c r="C932" s="18"/>
    </row>
    <row r="933" spans="2:3" x14ac:dyDescent="0.25">
      <c r="B933" s="14"/>
      <c r="C933" s="18"/>
    </row>
    <row r="934" spans="2:3" x14ac:dyDescent="0.25">
      <c r="B934" s="14"/>
      <c r="C934" s="18"/>
    </row>
    <row r="935" spans="2:3" x14ac:dyDescent="0.25">
      <c r="B935" s="14"/>
      <c r="C935" s="18"/>
    </row>
    <row r="936" spans="2:3" x14ac:dyDescent="0.25">
      <c r="B936" s="14"/>
      <c r="C936" s="18"/>
    </row>
    <row r="937" spans="2:3" x14ac:dyDescent="0.25">
      <c r="B937" s="14"/>
      <c r="C937" s="18"/>
    </row>
    <row r="938" spans="2:3" x14ac:dyDescent="0.25">
      <c r="B938" s="14"/>
      <c r="C938" s="18"/>
    </row>
    <row r="939" spans="2:3" x14ac:dyDescent="0.25">
      <c r="B939" s="14"/>
      <c r="C939" s="18"/>
    </row>
    <row r="940" spans="2:3" x14ac:dyDescent="0.25">
      <c r="B940" s="14"/>
      <c r="C940" s="18"/>
    </row>
    <row r="941" spans="2:3" x14ac:dyDescent="0.25">
      <c r="B941" s="14"/>
      <c r="C941" s="18"/>
    </row>
    <row r="942" spans="2:3" x14ac:dyDescent="0.25">
      <c r="B942" s="14"/>
      <c r="C942" s="18"/>
    </row>
    <row r="943" spans="2:3" x14ac:dyDescent="0.25">
      <c r="B943" s="14"/>
      <c r="C943" s="18"/>
    </row>
    <row r="944" spans="2:3" x14ac:dyDescent="0.25">
      <c r="B944" s="14"/>
      <c r="C944" s="18"/>
    </row>
    <row r="945" spans="2:3" x14ac:dyDescent="0.25">
      <c r="B945" s="14"/>
      <c r="C945" s="18"/>
    </row>
    <row r="946" spans="2:3" x14ac:dyDescent="0.25">
      <c r="B946" s="14"/>
      <c r="C946" s="18"/>
    </row>
    <row r="947" spans="2:3" x14ac:dyDescent="0.25">
      <c r="B947" s="14"/>
      <c r="C947" s="18"/>
    </row>
    <row r="948" spans="2:3" x14ac:dyDescent="0.25">
      <c r="B948" s="14"/>
      <c r="C948" s="18"/>
    </row>
    <row r="949" spans="2:3" x14ac:dyDescent="0.25">
      <c r="B949" s="14"/>
      <c r="C949" s="18"/>
    </row>
    <row r="950" spans="2:3" x14ac:dyDescent="0.25">
      <c r="B950" s="14"/>
      <c r="C950" s="18"/>
    </row>
    <row r="951" spans="2:3" x14ac:dyDescent="0.25">
      <c r="B951" s="14"/>
      <c r="C951" s="18"/>
    </row>
    <row r="952" spans="2:3" x14ac:dyDescent="0.25">
      <c r="B952" s="14"/>
      <c r="C952" s="18"/>
    </row>
    <row r="953" spans="2:3" x14ac:dyDescent="0.25">
      <c r="B953" s="14"/>
      <c r="C953" s="18"/>
    </row>
    <row r="954" spans="2:3" x14ac:dyDescent="0.25">
      <c r="B954" s="14"/>
      <c r="C954" s="18"/>
    </row>
    <row r="955" spans="2:3" x14ac:dyDescent="0.25">
      <c r="B955" s="14"/>
      <c r="C955" s="18"/>
    </row>
    <row r="956" spans="2:3" x14ac:dyDescent="0.25">
      <c r="B956" s="14"/>
      <c r="C956" s="18"/>
    </row>
    <row r="957" spans="2:3" x14ac:dyDescent="0.25">
      <c r="B957" s="14"/>
      <c r="C957" s="18"/>
    </row>
    <row r="958" spans="2:3" x14ac:dyDescent="0.25">
      <c r="B958" s="14"/>
      <c r="C958" s="18"/>
    </row>
    <row r="959" spans="2:3" x14ac:dyDescent="0.25">
      <c r="B959" s="14"/>
      <c r="C959" s="18"/>
    </row>
    <row r="960" spans="2:3" x14ac:dyDescent="0.25">
      <c r="B960" s="14"/>
      <c r="C960" s="18"/>
    </row>
    <row r="961" spans="2:3" x14ac:dyDescent="0.25">
      <c r="B961" s="14"/>
      <c r="C961" s="18"/>
    </row>
    <row r="962" spans="2:3" x14ac:dyDescent="0.25">
      <c r="B962" s="14"/>
      <c r="C962" s="18"/>
    </row>
    <row r="963" spans="2:3" x14ac:dyDescent="0.25">
      <c r="B963" s="14"/>
      <c r="C963" s="18"/>
    </row>
    <row r="964" spans="2:3" x14ac:dyDescent="0.25">
      <c r="B964" s="14"/>
      <c r="C964" s="18"/>
    </row>
    <row r="965" spans="2:3" x14ac:dyDescent="0.25">
      <c r="B965" s="14"/>
      <c r="C965" s="18"/>
    </row>
    <row r="966" spans="2:3" x14ac:dyDescent="0.25">
      <c r="B966" s="14"/>
      <c r="C966" s="18"/>
    </row>
    <row r="967" spans="2:3" x14ac:dyDescent="0.25">
      <c r="B967" s="14"/>
      <c r="C967" s="18"/>
    </row>
    <row r="968" spans="2:3" x14ac:dyDescent="0.25">
      <c r="B968" s="14"/>
      <c r="C968" s="18"/>
    </row>
    <row r="969" spans="2:3" x14ac:dyDescent="0.25">
      <c r="B969" s="14"/>
      <c r="C969" s="18"/>
    </row>
    <row r="970" spans="2:3" x14ac:dyDescent="0.25">
      <c r="B970" s="14"/>
      <c r="C970" s="18"/>
    </row>
    <row r="971" spans="2:3" x14ac:dyDescent="0.25">
      <c r="B971" s="14"/>
      <c r="C971" s="18"/>
    </row>
    <row r="972" spans="2:3" x14ac:dyDescent="0.25">
      <c r="B972" s="14"/>
      <c r="C972" s="18"/>
    </row>
    <row r="973" spans="2:3" x14ac:dyDescent="0.25">
      <c r="B973" s="14"/>
      <c r="C973" s="18"/>
    </row>
    <row r="974" spans="2:3" x14ac:dyDescent="0.25">
      <c r="B974" s="14"/>
      <c r="C974" s="18"/>
    </row>
    <row r="975" spans="2:3" x14ac:dyDescent="0.25">
      <c r="B975" s="14"/>
      <c r="C975" s="18"/>
    </row>
    <row r="976" spans="2:3" x14ac:dyDescent="0.25">
      <c r="B976" s="14"/>
      <c r="C976" s="18"/>
    </row>
    <row r="977" spans="2:3" x14ac:dyDescent="0.25">
      <c r="B977" s="14"/>
      <c r="C977" s="18"/>
    </row>
    <row r="978" spans="2:3" x14ac:dyDescent="0.25">
      <c r="B978" s="14"/>
      <c r="C978" s="18"/>
    </row>
    <row r="979" spans="2:3" x14ac:dyDescent="0.25">
      <c r="B979" s="14"/>
      <c r="C979" s="18"/>
    </row>
    <row r="980" spans="2:3" x14ac:dyDescent="0.25">
      <c r="B980" s="14"/>
      <c r="C980" s="18"/>
    </row>
    <row r="981" spans="2:3" x14ac:dyDescent="0.25">
      <c r="B981" s="14"/>
      <c r="C981" s="18"/>
    </row>
    <row r="982" spans="2:3" x14ac:dyDescent="0.25">
      <c r="B982" s="14"/>
      <c r="C982" s="18"/>
    </row>
    <row r="983" spans="2:3" x14ac:dyDescent="0.25">
      <c r="B983" s="14"/>
      <c r="C983" s="18"/>
    </row>
    <row r="984" spans="2:3" x14ac:dyDescent="0.25">
      <c r="B984" s="14"/>
      <c r="C984" s="18"/>
    </row>
    <row r="985" spans="2:3" x14ac:dyDescent="0.25">
      <c r="B985" s="14"/>
      <c r="C985" s="18"/>
    </row>
    <row r="986" spans="2:3" x14ac:dyDescent="0.25">
      <c r="B986" s="14"/>
      <c r="C986" s="18"/>
    </row>
    <row r="987" spans="2:3" x14ac:dyDescent="0.25">
      <c r="B987" s="14"/>
      <c r="C987" s="18"/>
    </row>
    <row r="988" spans="2:3" x14ac:dyDescent="0.25">
      <c r="B988" s="14"/>
      <c r="C988" s="18"/>
    </row>
    <row r="989" spans="2:3" x14ac:dyDescent="0.25">
      <c r="B989" s="14"/>
      <c r="C989" s="18"/>
    </row>
    <row r="990" spans="2:3" x14ac:dyDescent="0.25">
      <c r="B990" s="14"/>
      <c r="C990" s="18"/>
    </row>
    <row r="991" spans="2:3" x14ac:dyDescent="0.25">
      <c r="B991" s="14"/>
      <c r="C991" s="18"/>
    </row>
    <row r="992" spans="2:3" x14ac:dyDescent="0.25">
      <c r="B992" s="14"/>
      <c r="C992" s="18"/>
    </row>
    <row r="993" spans="2:3" x14ac:dyDescent="0.25">
      <c r="B993" s="14"/>
      <c r="C993" s="18"/>
    </row>
    <row r="994" spans="2:3" x14ac:dyDescent="0.25">
      <c r="B994" s="14"/>
      <c r="C994" s="18"/>
    </row>
    <row r="995" spans="2:3" x14ac:dyDescent="0.25">
      <c r="B995" s="14"/>
      <c r="C995" s="18"/>
    </row>
    <row r="996" spans="2:3" x14ac:dyDescent="0.25">
      <c r="B996" s="14"/>
      <c r="C996" s="18"/>
    </row>
    <row r="997" spans="2:3" x14ac:dyDescent="0.25">
      <c r="B997" s="14"/>
      <c r="C997" s="18"/>
    </row>
    <row r="998" spans="2:3" x14ac:dyDescent="0.25">
      <c r="B998" s="14"/>
      <c r="C998" s="18"/>
    </row>
    <row r="999" spans="2:3" x14ac:dyDescent="0.25">
      <c r="B999" s="14"/>
      <c r="C999" s="18"/>
    </row>
    <row r="1000" spans="2:3" x14ac:dyDescent="0.25">
      <c r="B1000" s="14"/>
      <c r="C1000" s="18"/>
    </row>
    <row r="1001" spans="2:3" x14ac:dyDescent="0.25">
      <c r="B1001" s="14"/>
      <c r="C1001" s="18"/>
    </row>
    <row r="1002" spans="2:3" x14ac:dyDescent="0.25">
      <c r="B1002" s="14"/>
      <c r="C1002" s="18"/>
    </row>
    <row r="1003" spans="2:3" x14ac:dyDescent="0.25">
      <c r="B1003" s="14"/>
      <c r="C1003" s="18"/>
    </row>
    <row r="1004" spans="2:3" x14ac:dyDescent="0.25">
      <c r="B1004" s="14"/>
      <c r="C1004" s="18"/>
    </row>
    <row r="1005" spans="2:3" x14ac:dyDescent="0.25">
      <c r="B1005" s="14"/>
      <c r="C1005" s="18"/>
    </row>
    <row r="1006" spans="2:3" x14ac:dyDescent="0.25">
      <c r="B1006" s="14"/>
      <c r="C1006" s="18"/>
    </row>
    <row r="1007" spans="2:3" x14ac:dyDescent="0.25">
      <c r="B1007" s="14"/>
      <c r="C1007" s="18"/>
    </row>
    <row r="1008" spans="2:3" x14ac:dyDescent="0.25">
      <c r="B1008" s="14"/>
      <c r="C1008" s="18"/>
    </row>
    <row r="1009" spans="2:3" x14ac:dyDescent="0.25">
      <c r="B1009" s="14"/>
      <c r="C1009" s="18"/>
    </row>
    <row r="1010" spans="2:3" x14ac:dyDescent="0.25">
      <c r="B1010" s="14"/>
      <c r="C1010" s="18"/>
    </row>
    <row r="1011" spans="2:3" x14ac:dyDescent="0.25">
      <c r="B1011" s="14"/>
      <c r="C1011" s="18"/>
    </row>
    <row r="1012" spans="2:3" x14ac:dyDescent="0.25">
      <c r="B1012" s="14"/>
      <c r="C1012" s="18"/>
    </row>
    <row r="1013" spans="2:3" x14ac:dyDescent="0.25">
      <c r="B1013" s="14"/>
      <c r="C1013" s="18"/>
    </row>
    <row r="1014" spans="2:3" x14ac:dyDescent="0.25">
      <c r="B1014" s="14"/>
      <c r="C1014" s="18"/>
    </row>
    <row r="1015" spans="2:3" x14ac:dyDescent="0.25">
      <c r="B1015" s="14"/>
      <c r="C1015" s="18"/>
    </row>
    <row r="1016" spans="2:3" x14ac:dyDescent="0.25">
      <c r="B1016" s="14"/>
      <c r="C1016" s="18"/>
    </row>
    <row r="1017" spans="2:3" x14ac:dyDescent="0.25">
      <c r="B1017" s="14"/>
      <c r="C1017" s="18"/>
    </row>
    <row r="1018" spans="2:3" x14ac:dyDescent="0.25">
      <c r="B1018" s="14"/>
      <c r="C1018" s="18"/>
    </row>
    <row r="1019" spans="2:3" x14ac:dyDescent="0.25">
      <c r="B1019" s="14"/>
      <c r="C1019" s="18"/>
    </row>
    <row r="1020" spans="2:3" x14ac:dyDescent="0.25">
      <c r="B1020" s="14"/>
      <c r="C1020" s="18"/>
    </row>
    <row r="1021" spans="2:3" x14ac:dyDescent="0.25">
      <c r="B1021" s="14"/>
      <c r="C1021" s="18"/>
    </row>
    <row r="1022" spans="2:3" x14ac:dyDescent="0.25">
      <c r="B1022" s="14"/>
      <c r="C1022" s="18"/>
    </row>
    <row r="1023" spans="2:3" x14ac:dyDescent="0.25">
      <c r="B1023" s="14"/>
      <c r="C1023" s="18"/>
    </row>
    <row r="1024" spans="2:3" x14ac:dyDescent="0.25">
      <c r="B1024" s="14"/>
      <c r="C1024" s="18"/>
    </row>
    <row r="1025" spans="2:3" x14ac:dyDescent="0.25">
      <c r="B1025" s="14"/>
      <c r="C1025" s="18"/>
    </row>
    <row r="1026" spans="2:3" x14ac:dyDescent="0.25">
      <c r="B1026" s="14"/>
      <c r="C1026" s="18"/>
    </row>
    <row r="1027" spans="2:3" x14ac:dyDescent="0.25">
      <c r="B1027" s="14"/>
      <c r="C1027" s="18"/>
    </row>
    <row r="1028" spans="2:3" x14ac:dyDescent="0.25">
      <c r="B1028" s="14"/>
      <c r="C1028" s="18"/>
    </row>
    <row r="1029" spans="2:3" x14ac:dyDescent="0.25">
      <c r="B1029" s="14"/>
      <c r="C1029" s="18"/>
    </row>
    <row r="1030" spans="2:3" x14ac:dyDescent="0.25">
      <c r="B1030" s="14"/>
      <c r="C1030" s="18"/>
    </row>
    <row r="1031" spans="2:3" x14ac:dyDescent="0.25">
      <c r="B1031" s="14"/>
      <c r="C1031" s="18"/>
    </row>
    <row r="1032" spans="2:3" x14ac:dyDescent="0.25">
      <c r="B1032" s="14"/>
      <c r="C1032" s="18"/>
    </row>
    <row r="1033" spans="2:3" x14ac:dyDescent="0.25">
      <c r="B1033" s="14"/>
      <c r="C1033" s="18"/>
    </row>
    <row r="1034" spans="2:3" x14ac:dyDescent="0.25">
      <c r="B1034" s="14"/>
      <c r="C1034" s="18"/>
    </row>
    <row r="1035" spans="2:3" x14ac:dyDescent="0.25">
      <c r="B1035" s="14"/>
      <c r="C1035" s="18"/>
    </row>
    <row r="1036" spans="2:3" x14ac:dyDescent="0.25">
      <c r="B1036" s="14"/>
      <c r="C1036" s="18"/>
    </row>
    <row r="1037" spans="2:3" x14ac:dyDescent="0.25">
      <c r="B1037" s="14"/>
      <c r="C1037" s="18"/>
    </row>
    <row r="1038" spans="2:3" x14ac:dyDescent="0.25">
      <c r="B1038" s="14"/>
      <c r="C1038" s="18"/>
    </row>
    <row r="1039" spans="2:3" x14ac:dyDescent="0.25">
      <c r="B1039" s="14"/>
      <c r="C1039" s="18"/>
    </row>
    <row r="1040" spans="2:3" x14ac:dyDescent="0.25">
      <c r="B1040" s="14"/>
      <c r="C1040" s="18"/>
    </row>
    <row r="1041" spans="2:3" x14ac:dyDescent="0.25">
      <c r="B1041" s="14"/>
      <c r="C1041" s="18"/>
    </row>
    <row r="1042" spans="2:3" x14ac:dyDescent="0.25">
      <c r="B1042" s="14"/>
      <c r="C1042" s="18"/>
    </row>
    <row r="1043" spans="2:3" x14ac:dyDescent="0.25">
      <c r="B1043" s="14"/>
      <c r="C1043" s="18"/>
    </row>
    <row r="1044" spans="2:3" x14ac:dyDescent="0.25">
      <c r="B1044" s="14"/>
      <c r="C1044" s="18"/>
    </row>
    <row r="1045" spans="2:3" x14ac:dyDescent="0.25">
      <c r="B1045" s="14"/>
      <c r="C1045" s="18"/>
    </row>
    <row r="1046" spans="2:3" x14ac:dyDescent="0.25">
      <c r="B1046" s="14"/>
      <c r="C1046" s="18"/>
    </row>
    <row r="1047" spans="2:3" x14ac:dyDescent="0.25">
      <c r="B1047" s="14"/>
      <c r="C1047" s="18"/>
    </row>
    <row r="1048" spans="2:3" x14ac:dyDescent="0.25">
      <c r="B1048" s="14"/>
      <c r="C1048" s="18"/>
    </row>
    <row r="1049" spans="2:3" x14ac:dyDescent="0.25">
      <c r="B1049" s="14"/>
      <c r="C1049" s="18"/>
    </row>
    <row r="1050" spans="2:3" x14ac:dyDescent="0.25">
      <c r="B1050" s="14"/>
      <c r="C1050" s="18"/>
    </row>
    <row r="1051" spans="2:3" x14ac:dyDescent="0.25">
      <c r="B1051" s="14"/>
      <c r="C1051" s="18"/>
    </row>
    <row r="1052" spans="2:3" x14ac:dyDescent="0.25">
      <c r="B1052" s="14"/>
      <c r="C1052" s="18"/>
    </row>
    <row r="1053" spans="2:3" x14ac:dyDescent="0.25">
      <c r="B1053" s="14"/>
      <c r="C1053" s="18"/>
    </row>
    <row r="1054" spans="2:3" x14ac:dyDescent="0.25">
      <c r="B1054" s="14"/>
      <c r="C1054" s="18"/>
    </row>
    <row r="1055" spans="2:3" x14ac:dyDescent="0.25">
      <c r="B1055" s="14"/>
      <c r="C1055" s="18"/>
    </row>
    <row r="1056" spans="2:3" x14ac:dyDescent="0.25">
      <c r="B1056" s="14"/>
      <c r="C1056" s="18"/>
    </row>
    <row r="1057" spans="2:3" x14ac:dyDescent="0.25">
      <c r="B1057" s="14"/>
      <c r="C1057" s="18"/>
    </row>
    <row r="1058" spans="2:3" x14ac:dyDescent="0.25">
      <c r="B1058" s="14"/>
      <c r="C1058" s="18"/>
    </row>
    <row r="1059" spans="2:3" x14ac:dyDescent="0.25">
      <c r="B1059" s="14"/>
      <c r="C1059" s="18"/>
    </row>
    <row r="1060" spans="2:3" x14ac:dyDescent="0.25">
      <c r="B1060" s="14"/>
      <c r="C1060" s="18"/>
    </row>
    <row r="1061" spans="2:3" x14ac:dyDescent="0.25">
      <c r="B1061" s="14"/>
      <c r="C1061" s="18"/>
    </row>
    <row r="1062" spans="2:3" x14ac:dyDescent="0.25">
      <c r="B1062" s="14"/>
      <c r="C1062" s="18"/>
    </row>
    <row r="1063" spans="2:3" x14ac:dyDescent="0.25">
      <c r="B1063" s="14"/>
      <c r="C1063" s="18"/>
    </row>
    <row r="1064" spans="2:3" x14ac:dyDescent="0.25">
      <c r="B1064" s="14"/>
      <c r="C1064" s="18"/>
    </row>
    <row r="1065" spans="2:3" x14ac:dyDescent="0.25">
      <c r="B1065" s="14"/>
      <c r="C1065" s="18"/>
    </row>
    <row r="1066" spans="2:3" x14ac:dyDescent="0.25">
      <c r="B1066" s="14"/>
      <c r="C1066" s="18"/>
    </row>
    <row r="1067" spans="2:3" x14ac:dyDescent="0.25">
      <c r="B1067" s="14"/>
      <c r="C1067" s="18"/>
    </row>
    <row r="1068" spans="2:3" x14ac:dyDescent="0.25">
      <c r="B1068" s="14"/>
      <c r="C1068" s="18"/>
    </row>
    <row r="1069" spans="2:3" x14ac:dyDescent="0.25">
      <c r="B1069" s="14"/>
      <c r="C1069" s="18"/>
    </row>
    <row r="1070" spans="2:3" x14ac:dyDescent="0.25">
      <c r="B1070" s="14"/>
      <c r="C1070" s="18"/>
    </row>
    <row r="1071" spans="2:3" x14ac:dyDescent="0.25">
      <c r="B1071" s="14"/>
      <c r="C1071" s="18"/>
    </row>
    <row r="1072" spans="2:3" x14ac:dyDescent="0.25">
      <c r="B1072" s="14"/>
      <c r="C1072" s="18"/>
    </row>
    <row r="1073" spans="2:3" x14ac:dyDescent="0.25">
      <c r="B1073" s="14"/>
      <c r="C1073" s="18"/>
    </row>
    <row r="1074" spans="2:3" x14ac:dyDescent="0.25">
      <c r="B1074" s="14"/>
      <c r="C1074" s="18"/>
    </row>
    <row r="1075" spans="2:3" x14ac:dyDescent="0.25">
      <c r="B1075" s="14"/>
      <c r="C1075" s="18"/>
    </row>
    <row r="1076" spans="2:3" x14ac:dyDescent="0.25">
      <c r="B1076" s="14"/>
      <c r="C1076" s="18"/>
    </row>
    <row r="1077" spans="2:3" x14ac:dyDescent="0.25">
      <c r="B1077" s="14"/>
      <c r="C1077" s="18"/>
    </row>
    <row r="1078" spans="2:3" x14ac:dyDescent="0.25">
      <c r="B1078" s="14"/>
      <c r="C1078" s="18"/>
    </row>
    <row r="1079" spans="2:3" x14ac:dyDescent="0.25">
      <c r="B1079" s="14"/>
      <c r="C1079" s="18"/>
    </row>
    <row r="1080" spans="2:3" x14ac:dyDescent="0.25">
      <c r="B1080" s="14"/>
      <c r="C1080" s="18"/>
    </row>
    <row r="1081" spans="2:3" x14ac:dyDescent="0.25">
      <c r="B1081" s="14"/>
      <c r="C1081" s="18"/>
    </row>
    <row r="1082" spans="2:3" x14ac:dyDescent="0.25">
      <c r="B1082" s="14"/>
      <c r="C1082" s="18"/>
    </row>
    <row r="1083" spans="2:3" x14ac:dyDescent="0.25">
      <c r="B1083" s="14"/>
      <c r="C1083" s="18"/>
    </row>
    <row r="1084" spans="2:3" x14ac:dyDescent="0.25">
      <c r="B1084" s="14"/>
      <c r="C1084" s="18"/>
    </row>
    <row r="1085" spans="2:3" x14ac:dyDescent="0.25">
      <c r="B1085" s="14"/>
      <c r="C1085" s="18"/>
    </row>
    <row r="1086" spans="2:3" x14ac:dyDescent="0.25">
      <c r="B1086" s="14"/>
      <c r="C1086" s="18"/>
    </row>
    <row r="1087" spans="2:3" x14ac:dyDescent="0.25">
      <c r="B1087" s="14"/>
      <c r="C1087" s="18"/>
    </row>
    <row r="1088" spans="2:3" x14ac:dyDescent="0.25">
      <c r="B1088" s="14"/>
      <c r="C1088" s="18"/>
    </row>
    <row r="1089" spans="2:3" x14ac:dyDescent="0.25">
      <c r="B1089" s="14"/>
      <c r="C1089" s="18"/>
    </row>
    <row r="1090" spans="2:3" x14ac:dyDescent="0.25">
      <c r="B1090" s="14"/>
      <c r="C1090" s="18"/>
    </row>
    <row r="1091" spans="2:3" x14ac:dyDescent="0.25">
      <c r="B1091" s="14"/>
      <c r="C1091" s="18"/>
    </row>
    <row r="1092" spans="2:3" x14ac:dyDescent="0.25">
      <c r="B1092" s="14"/>
      <c r="C1092" s="18"/>
    </row>
    <row r="1093" spans="2:3" x14ac:dyDescent="0.25">
      <c r="B1093" s="14"/>
      <c r="C1093" s="18"/>
    </row>
    <row r="1094" spans="2:3" x14ac:dyDescent="0.25">
      <c r="B1094" s="14"/>
      <c r="C1094" s="18"/>
    </row>
    <row r="1095" spans="2:3" x14ac:dyDescent="0.25">
      <c r="B1095" s="14"/>
      <c r="C1095" s="18"/>
    </row>
    <row r="1096" spans="2:3" x14ac:dyDescent="0.25">
      <c r="B1096" s="14"/>
      <c r="C1096" s="18"/>
    </row>
    <row r="1097" spans="2:3" x14ac:dyDescent="0.25">
      <c r="B1097" s="14"/>
      <c r="C1097" s="18"/>
    </row>
    <row r="1098" spans="2:3" x14ac:dyDescent="0.25">
      <c r="B1098" s="14"/>
      <c r="C1098" s="18"/>
    </row>
    <row r="1099" spans="2:3" x14ac:dyDescent="0.25">
      <c r="B1099" s="14"/>
      <c r="C1099" s="18"/>
    </row>
    <row r="1100" spans="2:3" x14ac:dyDescent="0.25">
      <c r="B1100" s="14"/>
      <c r="C1100" s="18"/>
    </row>
    <row r="1101" spans="2:3" x14ac:dyDescent="0.25">
      <c r="B1101" s="14"/>
      <c r="C1101" s="18"/>
    </row>
    <row r="1102" spans="2:3" x14ac:dyDescent="0.25">
      <c r="B1102" s="14"/>
      <c r="C1102" s="18"/>
    </row>
    <row r="1103" spans="2:3" x14ac:dyDescent="0.25">
      <c r="B1103" s="14"/>
      <c r="C1103" s="18"/>
    </row>
    <row r="1104" spans="2:3" x14ac:dyDescent="0.25">
      <c r="B1104" s="14"/>
      <c r="C1104" s="18"/>
    </row>
    <row r="1105" spans="2:3" x14ac:dyDescent="0.25">
      <c r="B1105" s="14"/>
      <c r="C1105" s="18"/>
    </row>
    <row r="1106" spans="2:3" x14ac:dyDescent="0.25">
      <c r="B1106" s="14"/>
      <c r="C1106" s="18"/>
    </row>
    <row r="1107" spans="2:3" x14ac:dyDescent="0.25">
      <c r="B1107" s="14"/>
      <c r="C1107" s="18"/>
    </row>
    <row r="1108" spans="2:3" x14ac:dyDescent="0.25">
      <c r="B1108" s="14"/>
      <c r="C1108" s="18"/>
    </row>
    <row r="1109" spans="2:3" x14ac:dyDescent="0.25">
      <c r="B1109" s="14"/>
      <c r="C1109" s="18"/>
    </row>
    <row r="1110" spans="2:3" x14ac:dyDescent="0.25">
      <c r="B1110" s="14"/>
      <c r="C1110" s="18"/>
    </row>
    <row r="1111" spans="2:3" x14ac:dyDescent="0.25">
      <c r="B1111" s="14"/>
      <c r="C1111" s="18"/>
    </row>
    <row r="1112" spans="2:3" x14ac:dyDescent="0.25">
      <c r="B1112" s="14"/>
      <c r="C1112" s="18"/>
    </row>
    <row r="1113" spans="2:3" x14ac:dyDescent="0.25">
      <c r="B1113" s="14"/>
      <c r="C1113" s="18"/>
    </row>
    <row r="1114" spans="2:3" x14ac:dyDescent="0.25">
      <c r="B1114" s="14"/>
      <c r="C1114" s="18"/>
    </row>
    <row r="1115" spans="2:3" x14ac:dyDescent="0.25">
      <c r="B1115" s="14"/>
      <c r="C1115" s="18"/>
    </row>
    <row r="1116" spans="2:3" x14ac:dyDescent="0.25">
      <c r="B1116" s="14"/>
      <c r="C1116" s="18"/>
    </row>
    <row r="1117" spans="2:3" x14ac:dyDescent="0.25">
      <c r="B1117" s="14"/>
      <c r="C1117" s="18"/>
    </row>
    <row r="1118" spans="2:3" x14ac:dyDescent="0.25">
      <c r="B1118" s="14"/>
      <c r="C1118" s="18"/>
    </row>
    <row r="1119" spans="2:3" x14ac:dyDescent="0.25">
      <c r="B1119" s="14"/>
      <c r="C1119" s="18"/>
    </row>
    <row r="1120" spans="2:3" x14ac:dyDescent="0.25">
      <c r="B1120" s="14"/>
      <c r="C1120" s="18"/>
    </row>
    <row r="1121" spans="2:3" x14ac:dyDescent="0.25">
      <c r="B1121" s="14"/>
      <c r="C1121" s="18"/>
    </row>
    <row r="1122" spans="2:3" x14ac:dyDescent="0.25">
      <c r="B1122" s="14"/>
      <c r="C1122" s="18"/>
    </row>
    <row r="1123" spans="2:3" x14ac:dyDescent="0.25">
      <c r="B1123" s="14"/>
      <c r="C1123" s="18"/>
    </row>
    <row r="1124" spans="2:3" x14ac:dyDescent="0.25">
      <c r="B1124" s="14"/>
      <c r="C1124" s="18"/>
    </row>
    <row r="1125" spans="2:3" x14ac:dyDescent="0.25">
      <c r="B1125" s="14"/>
      <c r="C1125" s="18"/>
    </row>
    <row r="1126" spans="2:3" x14ac:dyDescent="0.25">
      <c r="B1126" s="14"/>
      <c r="C1126" s="18"/>
    </row>
    <row r="1127" spans="2:3" x14ac:dyDescent="0.25">
      <c r="B1127" s="14"/>
      <c r="C1127" s="18"/>
    </row>
    <row r="1128" spans="2:3" x14ac:dyDescent="0.25">
      <c r="B1128" s="14"/>
      <c r="C1128" s="18"/>
    </row>
    <row r="1129" spans="2:3" x14ac:dyDescent="0.25">
      <c r="B1129" s="14"/>
      <c r="C1129" s="18"/>
    </row>
    <row r="1130" spans="2:3" x14ac:dyDescent="0.25">
      <c r="B1130" s="14"/>
      <c r="C1130" s="18"/>
    </row>
    <row r="1131" spans="2:3" x14ac:dyDescent="0.25">
      <c r="B1131" s="14"/>
      <c r="C1131" s="18"/>
    </row>
    <row r="1132" spans="2:3" x14ac:dyDescent="0.25">
      <c r="B1132" s="14"/>
      <c r="C1132" s="18"/>
    </row>
    <row r="1133" spans="2:3" x14ac:dyDescent="0.25">
      <c r="B1133" s="14"/>
      <c r="C1133" s="18"/>
    </row>
    <row r="1134" spans="2:3" x14ac:dyDescent="0.25">
      <c r="B1134" s="14"/>
      <c r="C1134" s="18"/>
    </row>
    <row r="1135" spans="2:3" x14ac:dyDescent="0.25">
      <c r="B1135" s="14"/>
      <c r="C1135" s="18"/>
    </row>
    <row r="1136" spans="2:3" x14ac:dyDescent="0.25">
      <c r="B1136" s="14"/>
      <c r="C1136" s="18"/>
    </row>
    <row r="1137" spans="2:3" x14ac:dyDescent="0.25">
      <c r="B1137" s="14"/>
      <c r="C1137" s="18"/>
    </row>
    <row r="1138" spans="2:3" x14ac:dyDescent="0.25">
      <c r="B1138" s="14"/>
      <c r="C1138" s="18"/>
    </row>
    <row r="1139" spans="2:3" x14ac:dyDescent="0.25">
      <c r="B1139" s="14"/>
      <c r="C1139" s="18"/>
    </row>
    <row r="1140" spans="2:3" x14ac:dyDescent="0.25">
      <c r="B1140" s="14"/>
      <c r="C1140" s="18"/>
    </row>
    <row r="1141" spans="2:3" x14ac:dyDescent="0.25">
      <c r="B1141" s="14"/>
      <c r="C1141" s="18"/>
    </row>
    <row r="1142" spans="2:3" x14ac:dyDescent="0.25">
      <c r="B1142" s="14"/>
      <c r="C1142" s="18"/>
    </row>
    <row r="1143" spans="2:3" x14ac:dyDescent="0.25">
      <c r="B1143" s="14"/>
      <c r="C1143" s="18"/>
    </row>
    <row r="1144" spans="2:3" x14ac:dyDescent="0.25">
      <c r="B1144" s="14"/>
      <c r="C1144" s="18"/>
    </row>
    <row r="1145" spans="2:3" x14ac:dyDescent="0.25">
      <c r="B1145" s="14"/>
      <c r="C1145" s="18"/>
    </row>
    <row r="1146" spans="2:3" x14ac:dyDescent="0.25">
      <c r="B1146" s="14"/>
      <c r="C1146" s="18"/>
    </row>
    <row r="1147" spans="2:3" x14ac:dyDescent="0.25">
      <c r="B1147" s="14"/>
      <c r="C1147" s="18"/>
    </row>
    <row r="1148" spans="2:3" x14ac:dyDescent="0.25">
      <c r="B1148" s="14"/>
      <c r="C1148" s="18"/>
    </row>
    <row r="1149" spans="2:3" x14ac:dyDescent="0.25">
      <c r="B1149" s="14"/>
      <c r="C1149" s="18"/>
    </row>
    <row r="1150" spans="2:3" x14ac:dyDescent="0.25">
      <c r="B1150" s="14"/>
      <c r="C1150" s="18"/>
    </row>
    <row r="1151" spans="2:3" x14ac:dyDescent="0.25">
      <c r="B1151" s="14"/>
      <c r="C1151" s="18"/>
    </row>
    <row r="1152" spans="2:3" x14ac:dyDescent="0.25">
      <c r="B1152" s="14"/>
      <c r="C1152" s="18"/>
    </row>
    <row r="1153" spans="2:3" x14ac:dyDescent="0.25">
      <c r="B1153" s="14"/>
      <c r="C1153" s="18"/>
    </row>
    <row r="1154" spans="2:3" x14ac:dyDescent="0.25">
      <c r="B1154" s="14"/>
      <c r="C1154" s="18"/>
    </row>
    <row r="1155" spans="2:3" x14ac:dyDescent="0.25">
      <c r="B1155" s="14"/>
      <c r="C1155" s="18"/>
    </row>
    <row r="1156" spans="2:3" x14ac:dyDescent="0.25">
      <c r="B1156" s="14"/>
      <c r="C1156" s="18"/>
    </row>
    <row r="1157" spans="2:3" x14ac:dyDescent="0.25">
      <c r="B1157" s="14"/>
      <c r="C1157" s="18"/>
    </row>
    <row r="1158" spans="2:3" x14ac:dyDescent="0.25">
      <c r="B1158" s="14"/>
      <c r="C1158" s="18"/>
    </row>
    <row r="1159" spans="2:3" x14ac:dyDescent="0.25">
      <c r="B1159" s="14"/>
      <c r="C1159" s="18"/>
    </row>
    <row r="1160" spans="2:3" x14ac:dyDescent="0.25">
      <c r="B1160" s="14"/>
      <c r="C1160" s="18"/>
    </row>
    <row r="1161" spans="2:3" x14ac:dyDescent="0.25">
      <c r="B1161" s="14"/>
      <c r="C1161" s="18"/>
    </row>
    <row r="1162" spans="2:3" x14ac:dyDescent="0.25">
      <c r="B1162" s="14"/>
      <c r="C1162" s="18"/>
    </row>
    <row r="1163" spans="2:3" x14ac:dyDescent="0.25">
      <c r="B1163" s="14"/>
      <c r="C1163" s="18"/>
    </row>
    <row r="1164" spans="2:3" x14ac:dyDescent="0.25">
      <c r="B1164" s="14"/>
      <c r="C1164" s="18"/>
    </row>
    <row r="1165" spans="2:3" x14ac:dyDescent="0.25">
      <c r="B1165" s="14"/>
      <c r="C1165" s="18"/>
    </row>
    <row r="1166" spans="2:3" x14ac:dyDescent="0.25">
      <c r="B1166" s="14"/>
      <c r="C1166" s="18"/>
    </row>
    <row r="1167" spans="2:3" x14ac:dyDescent="0.25">
      <c r="B1167" s="14"/>
      <c r="C1167" s="18"/>
    </row>
    <row r="1168" spans="2:3" x14ac:dyDescent="0.25">
      <c r="B1168" s="14"/>
      <c r="C1168" s="18"/>
    </row>
    <row r="1169" spans="2:3" x14ac:dyDescent="0.25">
      <c r="B1169" s="14"/>
      <c r="C1169" s="18"/>
    </row>
    <row r="1170" spans="2:3" x14ac:dyDescent="0.25">
      <c r="B1170" s="14"/>
      <c r="C1170" s="18"/>
    </row>
    <row r="1171" spans="2:3" x14ac:dyDescent="0.25">
      <c r="B1171" s="14"/>
      <c r="C1171" s="18"/>
    </row>
    <row r="1172" spans="2:3" x14ac:dyDescent="0.25">
      <c r="B1172" s="14"/>
      <c r="C1172" s="18"/>
    </row>
    <row r="1173" spans="2:3" x14ac:dyDescent="0.25">
      <c r="B1173" s="14"/>
      <c r="C1173" s="18"/>
    </row>
    <row r="1174" spans="2:3" x14ac:dyDescent="0.25">
      <c r="B1174" s="14"/>
      <c r="C1174" s="18"/>
    </row>
    <row r="1175" spans="2:3" x14ac:dyDescent="0.25">
      <c r="B1175" s="14"/>
      <c r="C1175" s="18"/>
    </row>
    <row r="1176" spans="2:3" x14ac:dyDescent="0.25">
      <c r="B1176" s="14"/>
      <c r="C1176" s="18"/>
    </row>
    <row r="1177" spans="2:3" x14ac:dyDescent="0.25">
      <c r="B1177" s="14"/>
      <c r="C1177" s="18"/>
    </row>
    <row r="1178" spans="2:3" x14ac:dyDescent="0.25">
      <c r="B1178" s="14"/>
      <c r="C1178" s="18"/>
    </row>
    <row r="1179" spans="2:3" x14ac:dyDescent="0.25">
      <c r="B1179" s="14"/>
      <c r="C1179" s="18"/>
    </row>
    <row r="1180" spans="2:3" x14ac:dyDescent="0.25">
      <c r="B1180" s="14"/>
      <c r="C1180" s="18"/>
    </row>
    <row r="1181" spans="2:3" x14ac:dyDescent="0.25">
      <c r="B1181" s="14"/>
      <c r="C1181" s="18"/>
    </row>
    <row r="1182" spans="2:3" x14ac:dyDescent="0.25">
      <c r="B1182" s="14"/>
      <c r="C1182" s="18"/>
    </row>
    <row r="1183" spans="2:3" x14ac:dyDescent="0.25">
      <c r="B1183" s="14"/>
      <c r="C1183" s="18"/>
    </row>
    <row r="1184" spans="2:3" x14ac:dyDescent="0.25">
      <c r="B1184" s="14"/>
      <c r="C1184" s="18"/>
    </row>
    <row r="1185" spans="2:3" x14ac:dyDescent="0.25">
      <c r="B1185" s="14"/>
      <c r="C1185" s="18"/>
    </row>
    <row r="1186" spans="2:3" x14ac:dyDescent="0.25">
      <c r="B1186" s="14"/>
      <c r="C1186" s="18"/>
    </row>
    <row r="1187" spans="2:3" x14ac:dyDescent="0.25">
      <c r="B1187" s="14"/>
      <c r="C1187" s="18"/>
    </row>
    <row r="1188" spans="2:3" x14ac:dyDescent="0.25">
      <c r="B1188" s="14"/>
      <c r="C1188" s="18"/>
    </row>
    <row r="1189" spans="2:3" x14ac:dyDescent="0.25">
      <c r="B1189" s="14"/>
      <c r="C1189" s="18"/>
    </row>
    <row r="1190" spans="2:3" x14ac:dyDescent="0.25">
      <c r="B1190" s="14"/>
      <c r="C1190" s="18"/>
    </row>
    <row r="1191" spans="2:3" x14ac:dyDescent="0.25">
      <c r="B1191" s="14"/>
      <c r="C1191" s="18"/>
    </row>
    <row r="1192" spans="2:3" x14ac:dyDescent="0.25">
      <c r="B1192" s="14"/>
      <c r="C1192" s="18"/>
    </row>
    <row r="1193" spans="2:3" x14ac:dyDescent="0.25">
      <c r="B1193" s="14"/>
      <c r="C1193" s="18"/>
    </row>
    <row r="1194" spans="2:3" x14ac:dyDescent="0.25">
      <c r="B1194" s="14"/>
      <c r="C1194" s="18"/>
    </row>
    <row r="1195" spans="2:3" x14ac:dyDescent="0.25">
      <c r="B1195" s="14"/>
      <c r="C1195" s="18"/>
    </row>
    <row r="1196" spans="2:3" x14ac:dyDescent="0.25">
      <c r="B1196" s="14"/>
      <c r="C1196" s="18"/>
    </row>
    <row r="1197" spans="2:3" x14ac:dyDescent="0.25">
      <c r="B1197" s="14"/>
      <c r="C1197" s="18"/>
    </row>
    <row r="1198" spans="2:3" x14ac:dyDescent="0.25">
      <c r="B1198" s="14"/>
      <c r="C1198" s="18"/>
    </row>
    <row r="1199" spans="2:3" x14ac:dyDescent="0.25">
      <c r="B1199" s="14"/>
      <c r="C1199" s="18"/>
    </row>
    <row r="1200" spans="2:3" x14ac:dyDescent="0.25">
      <c r="B1200" s="14"/>
      <c r="C1200" s="18"/>
    </row>
    <row r="1201" spans="2:3" x14ac:dyDescent="0.25">
      <c r="B1201" s="14"/>
      <c r="C1201" s="18"/>
    </row>
    <row r="1202" spans="2:3" x14ac:dyDescent="0.25">
      <c r="B1202" s="14"/>
      <c r="C1202" s="18"/>
    </row>
    <row r="1203" spans="2:3" x14ac:dyDescent="0.25">
      <c r="B1203" s="14"/>
      <c r="C1203" s="18"/>
    </row>
    <row r="1204" spans="2:3" x14ac:dyDescent="0.25">
      <c r="B1204" s="14"/>
      <c r="C1204" s="18"/>
    </row>
    <row r="1205" spans="2:3" x14ac:dyDescent="0.25">
      <c r="B1205" s="14"/>
      <c r="C1205" s="18"/>
    </row>
    <row r="1206" spans="2:3" x14ac:dyDescent="0.25">
      <c r="B1206" s="14"/>
      <c r="C1206" s="18"/>
    </row>
    <row r="1207" spans="2:3" x14ac:dyDescent="0.25">
      <c r="B1207" s="14"/>
      <c r="C1207" s="18"/>
    </row>
    <row r="1208" spans="2:3" x14ac:dyDescent="0.25">
      <c r="B1208" s="14"/>
      <c r="C1208" s="18"/>
    </row>
    <row r="1209" spans="2:3" x14ac:dyDescent="0.25">
      <c r="B1209" s="14"/>
      <c r="C1209" s="18"/>
    </row>
    <row r="1210" spans="2:3" x14ac:dyDescent="0.25">
      <c r="B1210" s="14"/>
      <c r="C1210" s="18"/>
    </row>
    <row r="1211" spans="2:3" x14ac:dyDescent="0.25">
      <c r="B1211" s="14"/>
      <c r="C1211" s="18"/>
    </row>
    <row r="1212" spans="2:3" x14ac:dyDescent="0.25">
      <c r="B1212" s="14"/>
      <c r="C1212" s="18"/>
    </row>
    <row r="1213" spans="2:3" x14ac:dyDescent="0.25">
      <c r="B1213" s="14"/>
      <c r="C1213" s="18"/>
    </row>
    <row r="1214" spans="2:3" x14ac:dyDescent="0.25">
      <c r="B1214" s="14"/>
      <c r="C1214" s="18"/>
    </row>
    <row r="1215" spans="2:3" x14ac:dyDescent="0.25">
      <c r="B1215" s="14"/>
      <c r="C1215" s="18"/>
    </row>
    <row r="1216" spans="2:3" x14ac:dyDescent="0.25">
      <c r="B1216" s="14"/>
      <c r="C1216" s="18"/>
    </row>
    <row r="1217" spans="2:3" x14ac:dyDescent="0.25">
      <c r="B1217" s="14"/>
      <c r="C1217" s="18"/>
    </row>
    <row r="1218" spans="2:3" x14ac:dyDescent="0.25">
      <c r="B1218" s="14"/>
      <c r="C1218" s="18"/>
    </row>
    <row r="1219" spans="2:3" x14ac:dyDescent="0.25">
      <c r="B1219" s="14"/>
      <c r="C1219" s="18"/>
    </row>
    <row r="1220" spans="2:3" x14ac:dyDescent="0.25">
      <c r="B1220" s="14"/>
      <c r="C1220" s="18"/>
    </row>
    <row r="1221" spans="2:3" x14ac:dyDescent="0.25">
      <c r="B1221" s="14"/>
      <c r="C1221" s="18"/>
    </row>
    <row r="1222" spans="2:3" x14ac:dyDescent="0.25">
      <c r="B1222" s="14"/>
      <c r="C1222" s="18"/>
    </row>
    <row r="1223" spans="2:3" x14ac:dyDescent="0.25">
      <c r="B1223" s="14"/>
      <c r="C1223" s="18"/>
    </row>
    <row r="1224" spans="2:3" x14ac:dyDescent="0.25">
      <c r="B1224" s="14"/>
      <c r="C1224" s="18"/>
    </row>
    <row r="1225" spans="2:3" x14ac:dyDescent="0.25">
      <c r="B1225" s="14"/>
      <c r="C1225" s="18"/>
    </row>
    <row r="1226" spans="2:3" x14ac:dyDescent="0.25">
      <c r="B1226" s="14"/>
      <c r="C1226" s="18"/>
    </row>
    <row r="1227" spans="2:3" x14ac:dyDescent="0.25">
      <c r="B1227" s="14"/>
      <c r="C1227" s="18"/>
    </row>
    <row r="1228" spans="2:3" x14ac:dyDescent="0.25">
      <c r="B1228" s="14"/>
      <c r="C1228" s="18"/>
    </row>
    <row r="1229" spans="2:3" x14ac:dyDescent="0.25">
      <c r="B1229" s="14"/>
      <c r="C1229" s="18"/>
    </row>
    <row r="1230" spans="2:3" x14ac:dyDescent="0.25">
      <c r="B1230" s="14"/>
      <c r="C1230" s="18"/>
    </row>
    <row r="1231" spans="2:3" x14ac:dyDescent="0.25">
      <c r="B1231" s="14"/>
      <c r="C1231" s="18"/>
    </row>
    <row r="1232" spans="2:3" x14ac:dyDescent="0.25">
      <c r="B1232" s="14"/>
      <c r="C1232" s="18"/>
    </row>
    <row r="1233" spans="2:3" x14ac:dyDescent="0.25">
      <c r="B1233" s="14"/>
      <c r="C1233" s="18"/>
    </row>
    <row r="1234" spans="2:3" x14ac:dyDescent="0.25">
      <c r="B1234" s="14"/>
      <c r="C1234" s="18"/>
    </row>
    <row r="1235" spans="2:3" x14ac:dyDescent="0.25">
      <c r="B1235" s="14"/>
      <c r="C1235" s="18"/>
    </row>
    <row r="1236" spans="2:3" x14ac:dyDescent="0.25">
      <c r="B1236" s="14"/>
      <c r="C1236" s="18"/>
    </row>
    <row r="1237" spans="2:3" x14ac:dyDescent="0.25">
      <c r="B1237" s="14"/>
      <c r="C1237" s="18"/>
    </row>
    <row r="1238" spans="2:3" x14ac:dyDescent="0.25">
      <c r="B1238" s="14"/>
      <c r="C1238" s="18"/>
    </row>
    <row r="1239" spans="2:3" x14ac:dyDescent="0.25">
      <c r="B1239" s="14"/>
      <c r="C1239" s="18"/>
    </row>
    <row r="1240" spans="2:3" x14ac:dyDescent="0.25">
      <c r="B1240" s="14"/>
      <c r="C1240" s="18"/>
    </row>
    <row r="1241" spans="2:3" x14ac:dyDescent="0.25">
      <c r="B1241" s="14"/>
      <c r="C1241" s="18"/>
    </row>
    <row r="1242" spans="2:3" x14ac:dyDescent="0.25">
      <c r="B1242" s="14"/>
      <c r="C1242" s="18"/>
    </row>
    <row r="1243" spans="2:3" x14ac:dyDescent="0.25">
      <c r="B1243" s="14"/>
      <c r="C1243" s="18"/>
    </row>
    <row r="1244" spans="2:3" x14ac:dyDescent="0.25">
      <c r="B1244" s="14"/>
      <c r="C1244" s="18"/>
    </row>
    <row r="1245" spans="2:3" x14ac:dyDescent="0.25">
      <c r="B1245" s="14"/>
      <c r="C1245" s="18"/>
    </row>
    <row r="1246" spans="2:3" x14ac:dyDescent="0.25">
      <c r="B1246" s="14"/>
      <c r="C1246" s="18"/>
    </row>
    <row r="1247" spans="2:3" x14ac:dyDescent="0.25">
      <c r="B1247" s="14"/>
      <c r="C1247" s="18"/>
    </row>
    <row r="1248" spans="2:3" x14ac:dyDescent="0.25">
      <c r="B1248" s="14"/>
      <c r="C1248" s="18"/>
    </row>
    <row r="1249" spans="2:3" x14ac:dyDescent="0.25">
      <c r="B1249" s="14"/>
      <c r="C1249" s="18"/>
    </row>
    <row r="1250" spans="2:3" x14ac:dyDescent="0.25">
      <c r="B1250" s="14"/>
      <c r="C1250" s="18"/>
    </row>
    <row r="1251" spans="2:3" x14ac:dyDescent="0.25">
      <c r="B1251" s="14"/>
      <c r="C1251" s="18"/>
    </row>
    <row r="1252" spans="2:3" x14ac:dyDescent="0.25">
      <c r="B1252" s="14"/>
      <c r="C1252" s="18"/>
    </row>
    <row r="1253" spans="2:3" x14ac:dyDescent="0.25">
      <c r="B1253" s="14"/>
      <c r="C1253" s="18"/>
    </row>
    <row r="1254" spans="2:3" x14ac:dyDescent="0.25">
      <c r="B1254" s="14"/>
      <c r="C1254" s="18"/>
    </row>
    <row r="1255" spans="2:3" x14ac:dyDescent="0.25">
      <c r="B1255" s="14"/>
      <c r="C1255" s="18"/>
    </row>
    <row r="1256" spans="2:3" x14ac:dyDescent="0.25">
      <c r="B1256" s="14"/>
      <c r="C1256" s="18"/>
    </row>
    <row r="1257" spans="2:3" x14ac:dyDescent="0.25">
      <c r="B1257" s="14"/>
      <c r="C1257" s="18"/>
    </row>
    <row r="1258" spans="2:3" x14ac:dyDescent="0.25">
      <c r="B1258" s="14"/>
      <c r="C1258" s="18"/>
    </row>
    <row r="1259" spans="2:3" x14ac:dyDescent="0.25">
      <c r="B1259" s="14"/>
      <c r="C1259" s="18"/>
    </row>
    <row r="1260" spans="2:3" x14ac:dyDescent="0.25">
      <c r="B1260" s="14"/>
      <c r="C1260" s="18"/>
    </row>
    <row r="1261" spans="2:3" x14ac:dyDescent="0.25">
      <c r="B1261" s="14"/>
      <c r="C1261" s="18"/>
    </row>
    <row r="1262" spans="2:3" x14ac:dyDescent="0.25">
      <c r="B1262" s="14"/>
      <c r="C1262" s="18"/>
    </row>
    <row r="1263" spans="2:3" x14ac:dyDescent="0.25">
      <c r="B1263" s="14"/>
      <c r="C1263" s="18"/>
    </row>
    <row r="1264" spans="2:3" x14ac:dyDescent="0.25">
      <c r="B1264" s="14"/>
      <c r="C1264" s="18"/>
    </row>
    <row r="1265" spans="2:3" x14ac:dyDescent="0.25">
      <c r="B1265" s="14"/>
      <c r="C1265" s="18"/>
    </row>
    <row r="1266" spans="2:3" x14ac:dyDescent="0.25">
      <c r="B1266" s="14"/>
      <c r="C1266" s="18"/>
    </row>
    <row r="1267" spans="2:3" x14ac:dyDescent="0.25">
      <c r="B1267" s="14"/>
      <c r="C1267" s="18"/>
    </row>
    <row r="1268" spans="2:3" x14ac:dyDescent="0.25">
      <c r="B1268" s="14"/>
      <c r="C1268" s="18"/>
    </row>
    <row r="1269" spans="2:3" x14ac:dyDescent="0.25">
      <c r="B1269" s="14"/>
      <c r="C1269" s="18"/>
    </row>
    <row r="1270" spans="2:3" x14ac:dyDescent="0.25">
      <c r="B1270" s="14"/>
      <c r="C1270" s="18"/>
    </row>
    <row r="1271" spans="2:3" x14ac:dyDescent="0.25">
      <c r="B1271" s="14"/>
      <c r="C1271" s="18"/>
    </row>
    <row r="1272" spans="2:3" x14ac:dyDescent="0.25">
      <c r="B1272" s="14"/>
      <c r="C1272" s="18"/>
    </row>
    <row r="1273" spans="2:3" x14ac:dyDescent="0.25">
      <c r="B1273" s="14"/>
      <c r="C1273" s="18"/>
    </row>
    <row r="1274" spans="2:3" x14ac:dyDescent="0.25">
      <c r="B1274" s="14"/>
      <c r="C1274" s="18"/>
    </row>
    <row r="1275" spans="2:3" x14ac:dyDescent="0.25">
      <c r="B1275" s="14"/>
      <c r="C1275" s="18"/>
    </row>
    <row r="1276" spans="2:3" x14ac:dyDescent="0.25">
      <c r="B1276" s="14"/>
      <c r="C1276" s="18"/>
    </row>
    <row r="1277" spans="2:3" x14ac:dyDescent="0.25">
      <c r="B1277" s="14"/>
      <c r="C1277" s="18"/>
    </row>
    <row r="1278" spans="2:3" x14ac:dyDescent="0.25">
      <c r="B1278" s="14"/>
      <c r="C1278" s="18"/>
    </row>
    <row r="1279" spans="2:3" x14ac:dyDescent="0.25">
      <c r="B1279" s="14"/>
      <c r="C1279" s="18"/>
    </row>
    <row r="1280" spans="2:3" x14ac:dyDescent="0.25">
      <c r="B1280" s="14"/>
      <c r="C1280" s="18"/>
    </row>
    <row r="1281" spans="2:3" x14ac:dyDescent="0.25">
      <c r="B1281" s="14"/>
      <c r="C1281" s="18"/>
    </row>
    <row r="1282" spans="2:3" x14ac:dyDescent="0.25">
      <c r="B1282" s="14"/>
      <c r="C1282" s="18"/>
    </row>
    <row r="1283" spans="2:3" x14ac:dyDescent="0.25">
      <c r="B1283" s="14"/>
      <c r="C1283" s="18"/>
    </row>
    <row r="1284" spans="2:3" x14ac:dyDescent="0.25">
      <c r="B1284" s="14"/>
      <c r="C1284" s="18"/>
    </row>
    <row r="1285" spans="2:3" x14ac:dyDescent="0.25">
      <c r="B1285" s="14"/>
      <c r="C1285" s="18"/>
    </row>
    <row r="1286" spans="2:3" x14ac:dyDescent="0.25">
      <c r="B1286" s="14"/>
      <c r="C1286" s="18"/>
    </row>
    <row r="1287" spans="2:3" x14ac:dyDescent="0.25">
      <c r="B1287" s="14"/>
      <c r="C1287" s="18"/>
    </row>
    <row r="1288" spans="2:3" x14ac:dyDescent="0.25">
      <c r="B1288" s="14"/>
      <c r="C1288" s="18"/>
    </row>
    <row r="1289" spans="2:3" x14ac:dyDescent="0.25">
      <c r="B1289" s="14"/>
      <c r="C1289" s="18"/>
    </row>
    <row r="1290" spans="2:3" x14ac:dyDescent="0.25">
      <c r="B1290" s="14"/>
      <c r="C1290" s="18"/>
    </row>
    <row r="1291" spans="2:3" x14ac:dyDescent="0.25">
      <c r="B1291" s="14"/>
      <c r="C1291" s="18"/>
    </row>
    <row r="1292" spans="2:3" x14ac:dyDescent="0.25">
      <c r="B1292" s="14"/>
      <c r="C1292" s="18"/>
    </row>
    <row r="1293" spans="2:3" x14ac:dyDescent="0.25">
      <c r="B1293" s="14"/>
      <c r="C1293" s="18"/>
    </row>
    <row r="1294" spans="2:3" x14ac:dyDescent="0.25">
      <c r="B1294" s="14"/>
      <c r="C1294" s="18"/>
    </row>
    <row r="1295" spans="2:3" x14ac:dyDescent="0.25">
      <c r="B1295" s="14"/>
      <c r="C1295" s="18"/>
    </row>
    <row r="1296" spans="2:3" x14ac:dyDescent="0.25">
      <c r="B1296" s="14"/>
      <c r="C1296" s="18"/>
    </row>
    <row r="1297" spans="2:3" x14ac:dyDescent="0.25">
      <c r="B1297" s="14"/>
      <c r="C1297" s="18"/>
    </row>
    <row r="1298" spans="2:3" x14ac:dyDescent="0.25">
      <c r="B1298" s="14"/>
      <c r="C1298" s="18"/>
    </row>
    <row r="1299" spans="2:3" x14ac:dyDescent="0.25">
      <c r="B1299" s="14"/>
      <c r="C1299" s="18"/>
    </row>
    <row r="1300" spans="2:3" x14ac:dyDescent="0.25">
      <c r="B1300" s="14"/>
      <c r="C1300" s="18"/>
    </row>
    <row r="1301" spans="2:3" x14ac:dyDescent="0.25">
      <c r="B1301" s="14"/>
      <c r="C1301" s="18"/>
    </row>
    <row r="1302" spans="2:3" x14ac:dyDescent="0.25">
      <c r="B1302" s="14"/>
      <c r="C1302" s="18"/>
    </row>
    <row r="1303" spans="2:3" x14ac:dyDescent="0.25">
      <c r="B1303" s="14"/>
      <c r="C1303" s="18"/>
    </row>
    <row r="1304" spans="2:3" x14ac:dyDescent="0.25">
      <c r="B1304" s="14"/>
      <c r="C1304" s="18"/>
    </row>
    <row r="1305" spans="2:3" x14ac:dyDescent="0.25">
      <c r="B1305" s="14"/>
      <c r="C1305" s="18"/>
    </row>
    <row r="1306" spans="2:3" x14ac:dyDescent="0.25">
      <c r="B1306" s="14"/>
      <c r="C1306" s="18"/>
    </row>
    <row r="1307" spans="2:3" x14ac:dyDescent="0.25">
      <c r="B1307" s="14"/>
      <c r="C1307" s="18"/>
    </row>
    <row r="1308" spans="2:3" x14ac:dyDescent="0.25">
      <c r="B1308" s="14"/>
      <c r="C1308" s="18"/>
    </row>
    <row r="1309" spans="2:3" x14ac:dyDescent="0.25">
      <c r="B1309" s="14"/>
      <c r="C1309" s="18"/>
    </row>
    <row r="1310" spans="2:3" x14ac:dyDescent="0.25">
      <c r="B1310" s="14"/>
      <c r="C1310" s="18"/>
    </row>
    <row r="1311" spans="2:3" x14ac:dyDescent="0.25">
      <c r="B1311" s="14"/>
      <c r="C1311" s="18"/>
    </row>
    <row r="1312" spans="2:3" x14ac:dyDescent="0.25">
      <c r="B1312" s="14"/>
      <c r="C1312" s="18"/>
    </row>
    <row r="1313" spans="2:3" x14ac:dyDescent="0.25">
      <c r="B1313" s="14"/>
      <c r="C1313" s="18"/>
    </row>
    <row r="1314" spans="2:3" x14ac:dyDescent="0.25">
      <c r="B1314" s="14"/>
      <c r="C1314" s="18"/>
    </row>
    <row r="1315" spans="2:3" x14ac:dyDescent="0.25">
      <c r="B1315" s="14"/>
      <c r="C1315" s="18"/>
    </row>
    <row r="1316" spans="2:3" x14ac:dyDescent="0.25">
      <c r="B1316" s="14"/>
      <c r="C1316" s="18"/>
    </row>
    <row r="1317" spans="2:3" x14ac:dyDescent="0.25">
      <c r="B1317" s="14"/>
      <c r="C1317" s="18"/>
    </row>
    <row r="1318" spans="2:3" x14ac:dyDescent="0.25">
      <c r="B1318" s="14"/>
      <c r="C1318" s="18"/>
    </row>
    <row r="1319" spans="2:3" x14ac:dyDescent="0.25">
      <c r="B1319" s="14"/>
      <c r="C1319" s="18"/>
    </row>
    <row r="1320" spans="2:3" x14ac:dyDescent="0.25">
      <c r="B1320" s="14"/>
      <c r="C1320" s="18"/>
    </row>
    <row r="1321" spans="2:3" x14ac:dyDescent="0.25">
      <c r="B1321" s="14"/>
      <c r="C1321" s="18"/>
    </row>
    <row r="1322" spans="2:3" x14ac:dyDescent="0.25">
      <c r="B1322" s="14"/>
      <c r="C1322" s="18"/>
    </row>
    <row r="1323" spans="2:3" x14ac:dyDescent="0.25">
      <c r="B1323" s="14"/>
      <c r="C1323" s="18"/>
    </row>
    <row r="1324" spans="2:3" x14ac:dyDescent="0.25">
      <c r="B1324" s="14"/>
      <c r="C1324" s="18"/>
    </row>
    <row r="1325" spans="2:3" x14ac:dyDescent="0.25">
      <c r="B1325" s="14"/>
      <c r="C1325" s="18"/>
    </row>
    <row r="1326" spans="2:3" x14ac:dyDescent="0.25">
      <c r="B1326" s="14"/>
      <c r="C1326" s="18"/>
    </row>
    <row r="1327" spans="2:3" x14ac:dyDescent="0.25">
      <c r="B1327" s="14"/>
      <c r="C1327" s="18"/>
    </row>
    <row r="1328" spans="2:3" x14ac:dyDescent="0.25">
      <c r="B1328" s="14"/>
      <c r="C1328" s="18"/>
    </row>
    <row r="1329" spans="2:3" x14ac:dyDescent="0.25">
      <c r="B1329" s="14"/>
      <c r="C1329" s="18"/>
    </row>
    <row r="1330" spans="2:3" x14ac:dyDescent="0.25">
      <c r="B1330" s="14"/>
      <c r="C1330" s="18"/>
    </row>
    <row r="1331" spans="2:3" x14ac:dyDescent="0.25">
      <c r="B1331" s="14"/>
      <c r="C1331" s="18"/>
    </row>
    <row r="1332" spans="2:3" x14ac:dyDescent="0.25">
      <c r="B1332" s="14"/>
      <c r="C1332" s="18"/>
    </row>
    <row r="1333" spans="2:3" x14ac:dyDescent="0.25">
      <c r="B1333" s="14"/>
      <c r="C1333" s="18"/>
    </row>
    <row r="1334" spans="2:3" x14ac:dyDescent="0.25">
      <c r="B1334" s="14"/>
      <c r="C1334" s="18"/>
    </row>
    <row r="1335" spans="2:3" x14ac:dyDescent="0.25">
      <c r="B1335" s="14"/>
      <c r="C1335" s="18"/>
    </row>
    <row r="1336" spans="2:3" x14ac:dyDescent="0.25">
      <c r="B1336" s="14"/>
      <c r="C1336" s="18"/>
    </row>
    <row r="1337" spans="2:3" x14ac:dyDescent="0.25">
      <c r="B1337" s="14"/>
      <c r="C1337" s="18"/>
    </row>
    <row r="1338" spans="2:3" x14ac:dyDescent="0.25">
      <c r="B1338" s="14"/>
      <c r="C1338" s="18"/>
    </row>
    <row r="1339" spans="2:3" x14ac:dyDescent="0.25">
      <c r="B1339" s="14"/>
      <c r="C1339" s="18"/>
    </row>
    <row r="1340" spans="2:3" x14ac:dyDescent="0.25">
      <c r="B1340" s="14"/>
      <c r="C1340" s="18"/>
    </row>
    <row r="1341" spans="2:3" x14ac:dyDescent="0.25">
      <c r="B1341" s="14"/>
      <c r="C1341" s="18"/>
    </row>
    <row r="1342" spans="2:3" x14ac:dyDescent="0.25">
      <c r="B1342" s="14"/>
      <c r="C1342" s="18"/>
    </row>
    <row r="1343" spans="2:3" x14ac:dyDescent="0.25">
      <c r="B1343" s="14"/>
      <c r="C1343" s="18"/>
    </row>
    <row r="1344" spans="2:3" x14ac:dyDescent="0.25">
      <c r="B1344" s="14"/>
      <c r="C1344" s="18"/>
    </row>
    <row r="1345" spans="2:3" x14ac:dyDescent="0.25">
      <c r="B1345" s="14"/>
      <c r="C1345" s="18"/>
    </row>
    <row r="1346" spans="2:3" x14ac:dyDescent="0.25">
      <c r="B1346" s="14"/>
      <c r="C1346" s="18"/>
    </row>
    <row r="1347" spans="2:3" x14ac:dyDescent="0.25">
      <c r="B1347" s="14"/>
      <c r="C1347" s="18"/>
    </row>
    <row r="1348" spans="2:3" x14ac:dyDescent="0.25">
      <c r="B1348" s="14"/>
      <c r="C1348" s="18"/>
    </row>
    <row r="1349" spans="2:3" x14ac:dyDescent="0.25">
      <c r="B1349" s="14"/>
      <c r="C1349" s="18"/>
    </row>
    <row r="1350" spans="2:3" x14ac:dyDescent="0.25">
      <c r="B1350" s="14"/>
      <c r="C1350" s="18"/>
    </row>
    <row r="1351" spans="2:3" x14ac:dyDescent="0.25">
      <c r="B1351" s="14"/>
      <c r="C1351" s="18"/>
    </row>
    <row r="1352" spans="2:3" x14ac:dyDescent="0.25">
      <c r="B1352" s="14"/>
      <c r="C1352" s="18"/>
    </row>
    <row r="1353" spans="2:3" x14ac:dyDescent="0.25">
      <c r="B1353" s="14"/>
      <c r="C1353" s="18"/>
    </row>
    <row r="1354" spans="2:3" x14ac:dyDescent="0.25">
      <c r="B1354" s="14"/>
      <c r="C1354" s="18"/>
    </row>
    <row r="1355" spans="2:3" x14ac:dyDescent="0.25">
      <c r="B1355" s="14"/>
      <c r="C1355" s="18"/>
    </row>
    <row r="1356" spans="2:3" x14ac:dyDescent="0.25">
      <c r="B1356" s="14"/>
      <c r="C1356" s="18"/>
    </row>
    <row r="1357" spans="2:3" x14ac:dyDescent="0.25">
      <c r="B1357" s="14"/>
      <c r="C1357" s="18"/>
    </row>
    <row r="1358" spans="2:3" x14ac:dyDescent="0.25">
      <c r="B1358" s="14"/>
      <c r="C1358" s="18"/>
    </row>
    <row r="1359" spans="2:3" x14ac:dyDescent="0.25">
      <c r="B1359" s="14"/>
      <c r="C1359" s="18"/>
    </row>
    <row r="1360" spans="2:3" x14ac:dyDescent="0.25">
      <c r="B1360" s="14"/>
      <c r="C1360" s="18"/>
    </row>
    <row r="1361" spans="2:3" x14ac:dyDescent="0.25">
      <c r="B1361" s="14"/>
      <c r="C1361" s="18"/>
    </row>
    <row r="1362" spans="2:3" x14ac:dyDescent="0.25">
      <c r="B1362" s="14"/>
      <c r="C1362" s="18"/>
    </row>
    <row r="1363" spans="2:3" x14ac:dyDescent="0.25">
      <c r="B1363" s="14"/>
      <c r="C1363" s="18"/>
    </row>
    <row r="1364" spans="2:3" x14ac:dyDescent="0.25">
      <c r="B1364" s="14"/>
      <c r="C1364" s="18"/>
    </row>
    <row r="1365" spans="2:3" x14ac:dyDescent="0.25">
      <c r="B1365" s="14"/>
      <c r="C1365" s="18"/>
    </row>
    <row r="1366" spans="2:3" x14ac:dyDescent="0.25">
      <c r="B1366" s="14"/>
      <c r="C1366" s="18"/>
    </row>
    <row r="1367" spans="2:3" x14ac:dyDescent="0.25">
      <c r="B1367" s="14"/>
      <c r="C1367" s="18"/>
    </row>
    <row r="1368" spans="2:3" x14ac:dyDescent="0.25">
      <c r="B1368" s="14"/>
      <c r="C1368" s="18"/>
    </row>
    <row r="1369" spans="2:3" x14ac:dyDescent="0.25">
      <c r="B1369" s="14"/>
      <c r="C1369" s="18"/>
    </row>
    <row r="1370" spans="2:3" x14ac:dyDescent="0.25">
      <c r="B1370" s="14"/>
      <c r="C1370" s="18"/>
    </row>
    <row r="1371" spans="2:3" x14ac:dyDescent="0.25">
      <c r="B1371" s="14"/>
      <c r="C1371" s="18"/>
    </row>
    <row r="1372" spans="2:3" x14ac:dyDescent="0.25">
      <c r="B1372" s="14"/>
      <c r="C1372" s="18"/>
    </row>
    <row r="1373" spans="2:3" x14ac:dyDescent="0.25">
      <c r="B1373" s="14"/>
      <c r="C1373" s="18"/>
    </row>
    <row r="1374" spans="2:3" x14ac:dyDescent="0.25">
      <c r="B1374" s="14"/>
      <c r="C1374" s="18"/>
    </row>
    <row r="1375" spans="2:3" x14ac:dyDescent="0.25">
      <c r="B1375" s="14"/>
      <c r="C1375" s="18"/>
    </row>
    <row r="1376" spans="2:3" x14ac:dyDescent="0.25">
      <c r="B1376" s="14"/>
      <c r="C1376" s="18"/>
    </row>
    <row r="1377" spans="2:3" x14ac:dyDescent="0.25">
      <c r="B1377" s="14"/>
      <c r="C1377" s="18"/>
    </row>
    <row r="1378" spans="2:3" x14ac:dyDescent="0.25">
      <c r="B1378" s="14"/>
      <c r="C1378" s="18"/>
    </row>
    <row r="1379" spans="2:3" x14ac:dyDescent="0.25">
      <c r="B1379" s="14"/>
      <c r="C1379" s="18"/>
    </row>
    <row r="1380" spans="2:3" x14ac:dyDescent="0.25">
      <c r="B1380" s="14"/>
      <c r="C1380" s="18"/>
    </row>
    <row r="1381" spans="2:3" x14ac:dyDescent="0.25">
      <c r="B1381" s="14"/>
      <c r="C1381" s="18"/>
    </row>
    <row r="1382" spans="2:3" x14ac:dyDescent="0.25">
      <c r="B1382" s="14"/>
      <c r="C1382" s="18"/>
    </row>
    <row r="1383" spans="2:3" x14ac:dyDescent="0.25">
      <c r="B1383" s="14"/>
      <c r="C1383" s="18"/>
    </row>
    <row r="1384" spans="2:3" x14ac:dyDescent="0.25">
      <c r="B1384" s="14"/>
      <c r="C1384" s="18"/>
    </row>
    <row r="1385" spans="2:3" x14ac:dyDescent="0.25">
      <c r="B1385" s="14"/>
      <c r="C1385" s="18"/>
    </row>
    <row r="1386" spans="2:3" x14ac:dyDescent="0.25">
      <c r="B1386" s="14"/>
      <c r="C1386" s="18"/>
    </row>
    <row r="1387" spans="2:3" x14ac:dyDescent="0.25">
      <c r="B1387" s="14"/>
      <c r="C1387" s="18"/>
    </row>
    <row r="1388" spans="2:3" x14ac:dyDescent="0.25">
      <c r="B1388" s="14"/>
      <c r="C1388" s="18"/>
    </row>
    <row r="1389" spans="2:3" x14ac:dyDescent="0.25">
      <c r="B1389" s="14"/>
      <c r="C1389" s="18"/>
    </row>
    <row r="1390" spans="2:3" x14ac:dyDescent="0.25">
      <c r="B1390" s="14"/>
      <c r="C1390" s="18"/>
    </row>
    <row r="1391" spans="2:3" x14ac:dyDescent="0.25">
      <c r="B1391" s="14"/>
      <c r="C1391" s="18"/>
    </row>
    <row r="1392" spans="2:3" x14ac:dyDescent="0.25">
      <c r="B1392" s="14"/>
      <c r="C1392" s="18"/>
    </row>
    <row r="1393" spans="2:3" x14ac:dyDescent="0.25">
      <c r="B1393" s="14"/>
      <c r="C1393" s="18"/>
    </row>
    <row r="1394" spans="2:3" x14ac:dyDescent="0.25">
      <c r="B1394" s="14"/>
      <c r="C1394" s="18"/>
    </row>
    <row r="1395" spans="2:3" x14ac:dyDescent="0.25">
      <c r="B1395" s="14"/>
      <c r="C1395" s="18"/>
    </row>
    <row r="1396" spans="2:3" x14ac:dyDescent="0.25">
      <c r="B1396" s="14"/>
      <c r="C1396" s="18"/>
    </row>
    <row r="1397" spans="2:3" x14ac:dyDescent="0.25">
      <c r="B1397" s="14"/>
      <c r="C1397" s="18"/>
    </row>
    <row r="1398" spans="2:3" x14ac:dyDescent="0.25">
      <c r="B1398" s="14"/>
      <c r="C1398" s="18"/>
    </row>
    <row r="1399" spans="2:3" x14ac:dyDescent="0.25">
      <c r="B1399" s="14"/>
      <c r="C1399" s="18"/>
    </row>
    <row r="1400" spans="2:3" x14ac:dyDescent="0.25">
      <c r="B1400" s="14"/>
      <c r="C1400" s="18"/>
    </row>
    <row r="1401" spans="2:3" x14ac:dyDescent="0.25">
      <c r="B1401" s="14"/>
      <c r="C1401" s="18"/>
    </row>
    <row r="1402" spans="2:3" x14ac:dyDescent="0.25">
      <c r="B1402" s="14"/>
      <c r="C1402" s="18"/>
    </row>
    <row r="1403" spans="2:3" x14ac:dyDescent="0.25">
      <c r="B1403" s="14"/>
      <c r="C1403" s="18"/>
    </row>
    <row r="1404" spans="2:3" x14ac:dyDescent="0.25">
      <c r="B1404" s="14"/>
      <c r="C1404" s="18"/>
    </row>
    <row r="1405" spans="2:3" x14ac:dyDescent="0.25">
      <c r="B1405" s="14"/>
      <c r="C1405" s="18"/>
    </row>
    <row r="1406" spans="2:3" x14ac:dyDescent="0.25">
      <c r="B1406" s="14"/>
      <c r="C1406" s="18"/>
    </row>
    <row r="1407" spans="2:3" x14ac:dyDescent="0.25">
      <c r="B1407" s="14"/>
      <c r="C1407" s="18"/>
    </row>
    <row r="1408" spans="2:3" x14ac:dyDescent="0.25">
      <c r="B1408" s="14"/>
      <c r="C1408" s="18"/>
    </row>
    <row r="1409" spans="2:3" x14ac:dyDescent="0.25">
      <c r="B1409" s="14"/>
      <c r="C1409" s="18"/>
    </row>
    <row r="1410" spans="2:3" x14ac:dyDescent="0.25">
      <c r="B1410" s="14"/>
      <c r="C1410" s="18"/>
    </row>
    <row r="1411" spans="2:3" x14ac:dyDescent="0.25">
      <c r="B1411" s="14"/>
      <c r="C1411" s="18"/>
    </row>
    <row r="1412" spans="2:3" x14ac:dyDescent="0.25">
      <c r="B1412" s="14"/>
      <c r="C1412" s="18"/>
    </row>
    <row r="1413" spans="2:3" x14ac:dyDescent="0.25">
      <c r="B1413" s="14"/>
      <c r="C1413" s="18"/>
    </row>
    <row r="1414" spans="2:3" x14ac:dyDescent="0.25">
      <c r="B1414" s="14"/>
      <c r="C1414" s="18"/>
    </row>
    <row r="1415" spans="2:3" x14ac:dyDescent="0.25">
      <c r="B1415" s="14"/>
      <c r="C1415" s="18"/>
    </row>
    <row r="1416" spans="2:3" x14ac:dyDescent="0.25">
      <c r="B1416" s="14"/>
      <c r="C1416" s="18"/>
    </row>
    <row r="1417" spans="2:3" x14ac:dyDescent="0.25">
      <c r="B1417" s="14"/>
      <c r="C1417" s="18"/>
    </row>
    <row r="1418" spans="2:3" x14ac:dyDescent="0.25">
      <c r="B1418" s="14"/>
      <c r="C1418" s="18"/>
    </row>
    <row r="1419" spans="2:3" x14ac:dyDescent="0.25">
      <c r="B1419" s="14"/>
      <c r="C1419" s="18"/>
    </row>
    <row r="1420" spans="2:3" x14ac:dyDescent="0.25">
      <c r="B1420" s="14"/>
      <c r="C1420" s="18"/>
    </row>
    <row r="1421" spans="2:3" x14ac:dyDescent="0.25">
      <c r="B1421" s="14"/>
      <c r="C1421" s="18"/>
    </row>
    <row r="1422" spans="2:3" x14ac:dyDescent="0.25">
      <c r="B1422" s="14"/>
      <c r="C1422" s="18"/>
    </row>
    <row r="1423" spans="2:3" x14ac:dyDescent="0.25">
      <c r="B1423" s="14"/>
      <c r="C1423" s="18"/>
    </row>
    <row r="1424" spans="2:3" x14ac:dyDescent="0.25">
      <c r="B1424" s="14"/>
      <c r="C1424" s="18"/>
    </row>
    <row r="1425" spans="2:3" x14ac:dyDescent="0.25">
      <c r="B1425" s="14"/>
      <c r="C1425" s="18"/>
    </row>
    <row r="1426" spans="2:3" x14ac:dyDescent="0.25">
      <c r="B1426" s="14"/>
      <c r="C1426" s="18"/>
    </row>
    <row r="1427" spans="2:3" x14ac:dyDescent="0.25">
      <c r="B1427" s="14"/>
      <c r="C1427" s="18"/>
    </row>
    <row r="1428" spans="2:3" x14ac:dyDescent="0.25">
      <c r="B1428" s="14"/>
      <c r="C1428" s="18"/>
    </row>
    <row r="1429" spans="2:3" x14ac:dyDescent="0.25">
      <c r="B1429" s="14"/>
      <c r="C1429" s="18"/>
    </row>
    <row r="1430" spans="2:3" x14ac:dyDescent="0.25">
      <c r="B1430" s="14"/>
      <c r="C1430" s="18"/>
    </row>
    <row r="1431" spans="2:3" x14ac:dyDescent="0.25">
      <c r="B1431" s="14"/>
      <c r="C1431" s="18"/>
    </row>
    <row r="1432" spans="2:3" x14ac:dyDescent="0.25">
      <c r="B1432" s="14"/>
      <c r="C1432" s="18"/>
    </row>
    <row r="1433" spans="2:3" x14ac:dyDescent="0.25">
      <c r="B1433" s="14"/>
      <c r="C1433" s="18"/>
    </row>
    <row r="1434" spans="2:3" x14ac:dyDescent="0.25">
      <c r="B1434" s="14"/>
      <c r="C1434" s="18"/>
    </row>
    <row r="1435" spans="2:3" x14ac:dyDescent="0.25">
      <c r="B1435" s="14"/>
      <c r="C1435" s="18"/>
    </row>
    <row r="1436" spans="2:3" x14ac:dyDescent="0.25">
      <c r="B1436" s="14"/>
      <c r="C1436" s="18"/>
    </row>
    <row r="1437" spans="2:3" x14ac:dyDescent="0.25">
      <c r="B1437" s="14"/>
      <c r="C1437" s="18"/>
    </row>
    <row r="1438" spans="2:3" x14ac:dyDescent="0.25">
      <c r="B1438" s="14"/>
      <c r="C1438" s="18"/>
    </row>
    <row r="1439" spans="2:3" x14ac:dyDescent="0.25">
      <c r="B1439" s="14"/>
      <c r="C1439" s="18"/>
    </row>
    <row r="1440" spans="2:3" x14ac:dyDescent="0.25">
      <c r="B1440" s="14"/>
      <c r="C1440" s="18"/>
    </row>
    <row r="1441" spans="2:3" x14ac:dyDescent="0.25">
      <c r="B1441" s="14"/>
      <c r="C1441" s="18"/>
    </row>
    <row r="1442" spans="2:3" x14ac:dyDescent="0.25">
      <c r="B1442" s="14"/>
      <c r="C1442" s="18"/>
    </row>
    <row r="1443" spans="2:3" x14ac:dyDescent="0.25">
      <c r="B1443" s="14"/>
      <c r="C1443" s="18"/>
    </row>
    <row r="1444" spans="2:3" x14ac:dyDescent="0.25">
      <c r="B1444" s="14"/>
      <c r="C1444" s="18"/>
    </row>
    <row r="1445" spans="2:3" x14ac:dyDescent="0.25">
      <c r="B1445" s="14"/>
      <c r="C1445" s="18"/>
    </row>
    <row r="1446" spans="2:3" x14ac:dyDescent="0.25">
      <c r="B1446" s="14"/>
      <c r="C1446" s="18"/>
    </row>
    <row r="1447" spans="2:3" x14ac:dyDescent="0.25">
      <c r="B1447" s="14"/>
      <c r="C1447" s="18"/>
    </row>
    <row r="1448" spans="2:3" x14ac:dyDescent="0.25">
      <c r="B1448" s="14"/>
      <c r="C1448" s="18"/>
    </row>
    <row r="1449" spans="2:3" x14ac:dyDescent="0.25">
      <c r="B1449" s="14"/>
      <c r="C1449" s="18"/>
    </row>
    <row r="1450" spans="2:3" x14ac:dyDescent="0.25">
      <c r="B1450" s="14"/>
      <c r="C1450" s="18"/>
    </row>
    <row r="1451" spans="2:3" x14ac:dyDescent="0.25">
      <c r="B1451" s="14"/>
      <c r="C1451" s="18"/>
    </row>
    <row r="1452" spans="2:3" x14ac:dyDescent="0.25">
      <c r="B1452" s="14"/>
      <c r="C1452" s="18"/>
    </row>
    <row r="1453" spans="2:3" x14ac:dyDescent="0.25">
      <c r="B1453" s="14"/>
      <c r="C1453" s="18"/>
    </row>
    <row r="1454" spans="2:3" x14ac:dyDescent="0.25">
      <c r="B1454" s="14"/>
      <c r="C1454" s="18"/>
    </row>
    <row r="1455" spans="2:3" x14ac:dyDescent="0.25">
      <c r="B1455" s="14"/>
      <c r="C1455" s="18"/>
    </row>
    <row r="1456" spans="2:3" x14ac:dyDescent="0.25">
      <c r="B1456" s="14"/>
      <c r="C1456" s="18"/>
    </row>
    <row r="1457" spans="2:3" x14ac:dyDescent="0.25">
      <c r="B1457" s="14"/>
      <c r="C1457" s="18"/>
    </row>
    <row r="1458" spans="2:3" x14ac:dyDescent="0.25">
      <c r="B1458" s="14"/>
      <c r="C1458" s="18"/>
    </row>
    <row r="1459" spans="2:3" x14ac:dyDescent="0.25">
      <c r="B1459" s="14"/>
      <c r="C1459" s="18"/>
    </row>
    <row r="1460" spans="2:3" x14ac:dyDescent="0.25">
      <c r="B1460" s="14"/>
      <c r="C1460" s="18"/>
    </row>
    <row r="1461" spans="2:3" x14ac:dyDescent="0.25">
      <c r="B1461" s="14"/>
      <c r="C1461" s="18"/>
    </row>
    <row r="1462" spans="2:3" x14ac:dyDescent="0.25">
      <c r="B1462" s="14"/>
      <c r="C1462" s="18"/>
    </row>
    <row r="1463" spans="2:3" x14ac:dyDescent="0.25">
      <c r="B1463" s="14"/>
      <c r="C1463" s="18"/>
    </row>
    <row r="1464" spans="2:3" x14ac:dyDescent="0.25">
      <c r="B1464" s="14"/>
      <c r="C1464" s="18"/>
    </row>
    <row r="1465" spans="2:3" x14ac:dyDescent="0.25">
      <c r="B1465" s="14"/>
      <c r="C1465" s="18"/>
    </row>
    <row r="1466" spans="2:3" x14ac:dyDescent="0.25">
      <c r="B1466" s="14"/>
      <c r="C1466" s="18"/>
    </row>
    <row r="1467" spans="2:3" x14ac:dyDescent="0.25">
      <c r="B1467" s="14"/>
      <c r="C1467" s="18"/>
    </row>
    <row r="1468" spans="2:3" x14ac:dyDescent="0.25">
      <c r="B1468" s="14"/>
      <c r="C1468" s="18"/>
    </row>
    <row r="1469" spans="2:3" x14ac:dyDescent="0.25">
      <c r="B1469" s="14"/>
      <c r="C1469" s="18"/>
    </row>
    <row r="1470" spans="2:3" x14ac:dyDescent="0.25">
      <c r="B1470" s="14"/>
      <c r="C1470" s="18"/>
    </row>
    <row r="1471" spans="2:3" x14ac:dyDescent="0.25">
      <c r="B1471" s="14"/>
      <c r="C1471" s="18"/>
    </row>
    <row r="1472" spans="2:3" x14ac:dyDescent="0.25">
      <c r="B1472" s="14"/>
      <c r="C1472" s="18"/>
    </row>
    <row r="1473" spans="2:3" x14ac:dyDescent="0.25">
      <c r="B1473" s="14"/>
      <c r="C1473" s="18"/>
    </row>
    <row r="1474" spans="2:3" x14ac:dyDescent="0.25">
      <c r="B1474" s="14"/>
      <c r="C1474" s="18"/>
    </row>
    <row r="1475" spans="2:3" x14ac:dyDescent="0.25">
      <c r="B1475" s="14"/>
      <c r="C1475" s="18"/>
    </row>
    <row r="1476" spans="2:3" x14ac:dyDescent="0.25">
      <c r="B1476" s="14"/>
      <c r="C1476" s="18"/>
    </row>
    <row r="1477" spans="2:3" x14ac:dyDescent="0.25">
      <c r="B1477" s="14"/>
      <c r="C1477" s="18"/>
    </row>
    <row r="1478" spans="2:3" x14ac:dyDescent="0.25">
      <c r="B1478" s="14"/>
      <c r="C1478" s="18"/>
    </row>
    <row r="1479" spans="2:3" x14ac:dyDescent="0.25">
      <c r="B1479" s="14"/>
      <c r="C1479" s="18"/>
    </row>
    <row r="1480" spans="2:3" x14ac:dyDescent="0.25">
      <c r="B1480" s="14"/>
      <c r="C1480" s="18"/>
    </row>
    <row r="1481" spans="2:3" x14ac:dyDescent="0.25">
      <c r="B1481" s="14"/>
      <c r="C1481" s="18"/>
    </row>
    <row r="1482" spans="2:3" x14ac:dyDescent="0.25">
      <c r="B1482" s="14"/>
      <c r="C1482" s="18"/>
    </row>
    <row r="1483" spans="2:3" x14ac:dyDescent="0.25">
      <c r="B1483" s="14"/>
      <c r="C1483" s="18"/>
    </row>
    <row r="1484" spans="2:3" x14ac:dyDescent="0.25">
      <c r="B1484" s="14"/>
      <c r="C1484" s="18"/>
    </row>
    <row r="1485" spans="2:3" x14ac:dyDescent="0.25">
      <c r="B1485" s="14"/>
      <c r="C1485" s="18"/>
    </row>
    <row r="1486" spans="2:3" x14ac:dyDescent="0.25">
      <c r="B1486" s="14"/>
      <c r="C1486" s="18"/>
    </row>
    <row r="1487" spans="2:3" x14ac:dyDescent="0.25">
      <c r="B1487" s="14"/>
      <c r="C1487" s="18"/>
    </row>
    <row r="1488" spans="2:3" x14ac:dyDescent="0.25">
      <c r="B1488" s="14"/>
      <c r="C1488" s="18"/>
    </row>
    <row r="1489" spans="2:3" x14ac:dyDescent="0.25">
      <c r="B1489" s="14"/>
      <c r="C1489" s="18"/>
    </row>
    <row r="1490" spans="2:3" x14ac:dyDescent="0.25">
      <c r="B1490" s="14"/>
      <c r="C1490" s="18"/>
    </row>
    <row r="1491" spans="2:3" x14ac:dyDescent="0.25">
      <c r="B1491" s="14"/>
      <c r="C1491" s="18"/>
    </row>
    <row r="1492" spans="2:3" x14ac:dyDescent="0.25">
      <c r="B1492" s="14"/>
      <c r="C1492" s="18"/>
    </row>
    <row r="1493" spans="2:3" x14ac:dyDescent="0.25">
      <c r="B1493" s="14"/>
      <c r="C1493" s="18"/>
    </row>
    <row r="1494" spans="2:3" x14ac:dyDescent="0.25">
      <c r="B1494" s="14"/>
      <c r="C1494" s="18"/>
    </row>
    <row r="1495" spans="2:3" x14ac:dyDescent="0.25">
      <c r="B1495" s="14"/>
      <c r="C1495" s="18"/>
    </row>
    <row r="1496" spans="2:3" x14ac:dyDescent="0.25">
      <c r="B1496" s="14"/>
      <c r="C1496" s="18"/>
    </row>
    <row r="1497" spans="2:3" x14ac:dyDescent="0.25">
      <c r="B1497" s="14"/>
      <c r="C1497" s="18"/>
    </row>
    <row r="1498" spans="2:3" x14ac:dyDescent="0.25">
      <c r="B1498" s="14"/>
      <c r="C1498" s="18"/>
    </row>
    <row r="1499" spans="2:3" x14ac:dyDescent="0.25">
      <c r="B1499" s="14"/>
      <c r="C1499" s="18"/>
    </row>
    <row r="1500" spans="2:3" x14ac:dyDescent="0.25">
      <c r="B1500" s="14"/>
      <c r="C1500" s="18"/>
    </row>
    <row r="1501" spans="2:3" x14ac:dyDescent="0.25">
      <c r="B1501" s="14"/>
      <c r="C1501" s="18"/>
    </row>
    <row r="1502" spans="2:3" x14ac:dyDescent="0.25">
      <c r="B1502" s="14"/>
      <c r="C1502" s="18"/>
    </row>
    <row r="1503" spans="2:3" x14ac:dyDescent="0.25">
      <c r="B1503" s="14"/>
      <c r="C1503" s="18"/>
    </row>
    <row r="1504" spans="2:3" x14ac:dyDescent="0.25">
      <c r="B1504" s="14"/>
      <c r="C1504" s="18"/>
    </row>
    <row r="1505" spans="2:3" x14ac:dyDescent="0.25">
      <c r="B1505" s="14"/>
      <c r="C1505" s="18"/>
    </row>
    <row r="1506" spans="2:3" x14ac:dyDescent="0.25">
      <c r="B1506" s="14"/>
      <c r="C1506" s="18"/>
    </row>
    <row r="1507" spans="2:3" x14ac:dyDescent="0.25">
      <c r="B1507" s="14"/>
      <c r="C1507" s="18"/>
    </row>
    <row r="1508" spans="2:3" x14ac:dyDescent="0.25">
      <c r="B1508" s="14"/>
      <c r="C1508" s="18"/>
    </row>
    <row r="1509" spans="2:3" x14ac:dyDescent="0.25">
      <c r="B1509" s="14"/>
      <c r="C1509" s="18"/>
    </row>
    <row r="1510" spans="2:3" x14ac:dyDescent="0.25">
      <c r="B1510" s="14"/>
      <c r="C1510" s="18"/>
    </row>
    <row r="1511" spans="2:3" x14ac:dyDescent="0.25">
      <c r="B1511" s="14"/>
      <c r="C1511" s="18"/>
    </row>
    <row r="1512" spans="2:3" x14ac:dyDescent="0.25">
      <c r="B1512" s="14"/>
      <c r="C1512" s="18"/>
    </row>
    <row r="1513" spans="2:3" x14ac:dyDescent="0.25">
      <c r="B1513" s="14"/>
      <c r="C1513" s="18"/>
    </row>
    <row r="1514" spans="2:3" x14ac:dyDescent="0.25">
      <c r="B1514" s="14"/>
      <c r="C1514" s="18"/>
    </row>
    <row r="1515" spans="2:3" x14ac:dyDescent="0.25">
      <c r="B1515" s="14"/>
      <c r="C1515" s="18"/>
    </row>
    <row r="1516" spans="2:3" x14ac:dyDescent="0.25">
      <c r="B1516" s="14"/>
      <c r="C1516" s="18"/>
    </row>
    <row r="1517" spans="2:3" x14ac:dyDescent="0.25">
      <c r="B1517" s="14"/>
      <c r="C1517" s="18"/>
    </row>
    <row r="1518" spans="2:3" x14ac:dyDescent="0.25">
      <c r="B1518" s="14"/>
      <c r="C1518" s="18"/>
    </row>
    <row r="1519" spans="2:3" x14ac:dyDescent="0.25">
      <c r="B1519" s="14"/>
      <c r="C1519" s="18"/>
    </row>
    <row r="1520" spans="2:3" x14ac:dyDescent="0.25">
      <c r="B1520" s="14"/>
      <c r="C1520" s="18"/>
    </row>
    <row r="1521" spans="2:3" x14ac:dyDescent="0.25">
      <c r="B1521" s="14"/>
      <c r="C1521" s="18"/>
    </row>
    <row r="1522" spans="2:3" x14ac:dyDescent="0.25">
      <c r="B1522" s="14"/>
      <c r="C1522" s="18"/>
    </row>
    <row r="1523" spans="2:3" x14ac:dyDescent="0.25">
      <c r="B1523" s="14"/>
      <c r="C1523" s="18"/>
    </row>
    <row r="1524" spans="2:3" x14ac:dyDescent="0.25">
      <c r="B1524" s="14"/>
      <c r="C1524" s="18"/>
    </row>
    <row r="1525" spans="2:3" x14ac:dyDescent="0.25">
      <c r="B1525" s="14"/>
      <c r="C1525" s="18"/>
    </row>
    <row r="1526" spans="2:3" x14ac:dyDescent="0.25">
      <c r="B1526" s="14"/>
      <c r="C1526" s="18"/>
    </row>
    <row r="1527" spans="2:3" x14ac:dyDescent="0.25">
      <c r="B1527" s="14"/>
      <c r="C1527" s="18"/>
    </row>
    <row r="1528" spans="2:3" x14ac:dyDescent="0.25">
      <c r="B1528" s="14"/>
      <c r="C1528" s="18"/>
    </row>
    <row r="1529" spans="2:3" x14ac:dyDescent="0.25">
      <c r="B1529" s="14"/>
      <c r="C1529" s="18"/>
    </row>
    <row r="1530" spans="2:3" x14ac:dyDescent="0.25">
      <c r="B1530" s="14"/>
      <c r="C1530" s="18"/>
    </row>
    <row r="1531" spans="2:3" x14ac:dyDescent="0.25">
      <c r="B1531" s="14"/>
      <c r="C1531" s="18"/>
    </row>
    <row r="1532" spans="2:3" x14ac:dyDescent="0.25">
      <c r="B1532" s="14"/>
      <c r="C1532" s="18"/>
    </row>
    <row r="1533" spans="2:3" x14ac:dyDescent="0.25">
      <c r="B1533" s="14"/>
      <c r="C1533" s="18"/>
    </row>
    <row r="1534" spans="2:3" x14ac:dyDescent="0.25">
      <c r="B1534" s="14"/>
      <c r="C1534" s="18"/>
    </row>
    <row r="1535" spans="2:3" x14ac:dyDescent="0.25">
      <c r="B1535" s="14"/>
      <c r="C1535" s="18"/>
    </row>
    <row r="1536" spans="2:3" x14ac:dyDescent="0.25">
      <c r="B1536" s="14"/>
      <c r="C1536" s="18"/>
    </row>
    <row r="1537" spans="2:3" x14ac:dyDescent="0.25">
      <c r="B1537" s="14"/>
      <c r="C1537" s="18"/>
    </row>
    <row r="1538" spans="2:3" x14ac:dyDescent="0.25">
      <c r="B1538" s="14"/>
      <c r="C1538" s="18"/>
    </row>
    <row r="1539" spans="2:3" x14ac:dyDescent="0.25">
      <c r="B1539" s="14"/>
      <c r="C1539" s="18"/>
    </row>
    <row r="1540" spans="2:3" x14ac:dyDescent="0.25">
      <c r="B1540" s="14"/>
      <c r="C1540" s="18"/>
    </row>
    <row r="1541" spans="2:3" x14ac:dyDescent="0.25">
      <c r="B1541" s="14"/>
      <c r="C1541" s="18"/>
    </row>
    <row r="1542" spans="2:3" x14ac:dyDescent="0.25">
      <c r="B1542" s="14"/>
      <c r="C1542" s="18"/>
    </row>
    <row r="1543" spans="2:3" x14ac:dyDescent="0.25">
      <c r="B1543" s="14"/>
      <c r="C1543" s="18"/>
    </row>
    <row r="1544" spans="2:3" x14ac:dyDescent="0.25">
      <c r="B1544" s="14"/>
      <c r="C1544" s="18"/>
    </row>
    <row r="1545" spans="2:3" x14ac:dyDescent="0.25">
      <c r="B1545" s="14"/>
      <c r="C1545" s="18"/>
    </row>
    <row r="1546" spans="2:3" x14ac:dyDescent="0.25">
      <c r="B1546" s="14"/>
      <c r="C1546" s="18"/>
    </row>
    <row r="1547" spans="2:3" x14ac:dyDescent="0.25">
      <c r="B1547" s="14"/>
      <c r="C1547" s="18"/>
    </row>
    <row r="1548" spans="2:3" x14ac:dyDescent="0.25">
      <c r="B1548" s="14"/>
      <c r="C1548" s="18"/>
    </row>
    <row r="1549" spans="2:3" x14ac:dyDescent="0.25">
      <c r="B1549" s="14"/>
      <c r="C1549" s="18"/>
    </row>
    <row r="1550" spans="2:3" x14ac:dyDescent="0.25">
      <c r="B1550" s="14"/>
      <c r="C1550" s="18"/>
    </row>
    <row r="1551" spans="2:3" x14ac:dyDescent="0.25">
      <c r="B1551" s="14"/>
      <c r="C1551" s="18"/>
    </row>
    <row r="1552" spans="2:3" x14ac:dyDescent="0.25">
      <c r="B1552" s="14"/>
      <c r="C1552" s="18"/>
    </row>
    <row r="1553" spans="2:3" x14ac:dyDescent="0.25">
      <c r="B1553" s="14"/>
      <c r="C1553" s="18"/>
    </row>
    <row r="1554" spans="2:3" x14ac:dyDescent="0.25">
      <c r="B1554" s="14"/>
      <c r="C1554" s="18"/>
    </row>
    <row r="1555" spans="2:3" x14ac:dyDescent="0.25">
      <c r="B1555" s="14"/>
      <c r="C1555" s="18"/>
    </row>
    <row r="1556" spans="2:3" x14ac:dyDescent="0.25">
      <c r="B1556" s="14"/>
      <c r="C1556" s="18"/>
    </row>
    <row r="1557" spans="2:3" x14ac:dyDescent="0.25">
      <c r="B1557" s="14"/>
      <c r="C1557" s="18"/>
    </row>
    <row r="1558" spans="2:3" x14ac:dyDescent="0.25">
      <c r="B1558" s="14"/>
      <c r="C1558" s="18"/>
    </row>
    <row r="1559" spans="2:3" x14ac:dyDescent="0.25">
      <c r="B1559" s="14"/>
      <c r="C1559" s="18"/>
    </row>
    <row r="1560" spans="2:3" x14ac:dyDescent="0.25">
      <c r="B1560" s="14"/>
      <c r="C1560" s="18"/>
    </row>
    <row r="1561" spans="2:3" x14ac:dyDescent="0.25">
      <c r="B1561" s="14"/>
      <c r="C1561" s="18"/>
    </row>
    <row r="1562" spans="2:3" x14ac:dyDescent="0.25">
      <c r="B1562" s="14"/>
      <c r="C1562" s="18"/>
    </row>
    <row r="1563" spans="2:3" x14ac:dyDescent="0.25">
      <c r="B1563" s="14"/>
      <c r="C1563" s="18"/>
    </row>
    <row r="1564" spans="2:3" x14ac:dyDescent="0.25">
      <c r="B1564" s="14"/>
      <c r="C1564" s="18"/>
    </row>
    <row r="1565" spans="2:3" x14ac:dyDescent="0.25">
      <c r="B1565" s="14"/>
      <c r="C1565" s="18"/>
    </row>
    <row r="1566" spans="2:3" x14ac:dyDescent="0.25">
      <c r="B1566" s="14"/>
      <c r="C1566" s="18"/>
    </row>
    <row r="1567" spans="2:3" x14ac:dyDescent="0.25">
      <c r="B1567" s="14"/>
      <c r="C1567" s="18"/>
    </row>
    <row r="1568" spans="2:3" x14ac:dyDescent="0.25">
      <c r="B1568" s="14"/>
      <c r="C1568" s="18"/>
    </row>
    <row r="1569" spans="2:3" x14ac:dyDescent="0.25">
      <c r="B1569" s="14"/>
      <c r="C1569" s="18"/>
    </row>
    <row r="1570" spans="2:3" x14ac:dyDescent="0.25">
      <c r="B1570" s="14"/>
      <c r="C1570" s="18"/>
    </row>
    <row r="1571" spans="2:3" x14ac:dyDescent="0.25">
      <c r="B1571" s="14"/>
      <c r="C1571" s="18"/>
    </row>
    <row r="1572" spans="2:3" x14ac:dyDescent="0.25">
      <c r="B1572" s="14"/>
      <c r="C1572" s="18"/>
    </row>
    <row r="1573" spans="2:3" x14ac:dyDescent="0.25">
      <c r="B1573" s="14"/>
      <c r="C1573" s="18"/>
    </row>
    <row r="1574" spans="2:3" x14ac:dyDescent="0.25">
      <c r="B1574" s="14"/>
      <c r="C1574" s="18"/>
    </row>
    <row r="1575" spans="2:3" x14ac:dyDescent="0.25">
      <c r="B1575" s="14"/>
      <c r="C1575" s="18"/>
    </row>
    <row r="1576" spans="2:3" x14ac:dyDescent="0.25">
      <c r="B1576" s="14"/>
      <c r="C1576" s="18"/>
    </row>
    <row r="1577" spans="2:3" x14ac:dyDescent="0.25">
      <c r="B1577" s="14"/>
      <c r="C1577" s="18"/>
    </row>
    <row r="1578" spans="2:3" x14ac:dyDescent="0.25">
      <c r="B1578" s="14"/>
      <c r="C1578" s="18"/>
    </row>
    <row r="1579" spans="2:3" x14ac:dyDescent="0.25">
      <c r="B1579" s="14"/>
      <c r="C1579" s="18"/>
    </row>
    <row r="1580" spans="2:3" x14ac:dyDescent="0.25">
      <c r="B1580" s="14"/>
      <c r="C1580" s="18"/>
    </row>
    <row r="1581" spans="2:3" x14ac:dyDescent="0.25">
      <c r="B1581" s="14"/>
      <c r="C1581" s="18"/>
    </row>
    <row r="1582" spans="2:3" x14ac:dyDescent="0.25">
      <c r="B1582" s="14"/>
      <c r="C1582" s="18"/>
    </row>
    <row r="1583" spans="2:3" x14ac:dyDescent="0.25">
      <c r="B1583" s="14"/>
      <c r="C1583" s="18"/>
    </row>
    <row r="1584" spans="2:3" x14ac:dyDescent="0.25">
      <c r="B1584" s="14"/>
      <c r="C1584" s="18"/>
    </row>
    <row r="1585" spans="2:3" x14ac:dyDescent="0.25">
      <c r="B1585" s="14"/>
      <c r="C1585" s="18"/>
    </row>
    <row r="1586" spans="2:3" x14ac:dyDescent="0.25">
      <c r="B1586" s="14"/>
      <c r="C1586" s="18"/>
    </row>
    <row r="1587" spans="2:3" x14ac:dyDescent="0.25">
      <c r="B1587" s="14"/>
      <c r="C1587" s="18"/>
    </row>
    <row r="1588" spans="2:3" x14ac:dyDescent="0.25">
      <c r="B1588" s="14"/>
      <c r="C1588" s="18"/>
    </row>
    <row r="1589" spans="2:3" x14ac:dyDescent="0.25">
      <c r="B1589" s="14"/>
      <c r="C1589" s="18"/>
    </row>
    <row r="1590" spans="2:3" x14ac:dyDescent="0.25">
      <c r="B1590" s="14"/>
      <c r="C1590" s="18"/>
    </row>
    <row r="1591" spans="2:3" x14ac:dyDescent="0.25">
      <c r="B1591" s="14"/>
      <c r="C1591" s="18"/>
    </row>
    <row r="1592" spans="2:3" x14ac:dyDescent="0.25">
      <c r="B1592" s="14"/>
      <c r="C1592" s="18"/>
    </row>
    <row r="1593" spans="2:3" x14ac:dyDescent="0.25">
      <c r="B1593" s="14"/>
      <c r="C1593" s="18"/>
    </row>
    <row r="1594" spans="2:3" x14ac:dyDescent="0.25">
      <c r="B1594" s="14"/>
      <c r="C1594" s="18"/>
    </row>
    <row r="1595" spans="2:3" x14ac:dyDescent="0.25">
      <c r="B1595" s="14"/>
      <c r="C1595" s="18"/>
    </row>
    <row r="1596" spans="2:3" x14ac:dyDescent="0.25">
      <c r="B1596" s="14"/>
      <c r="C1596" s="18"/>
    </row>
    <row r="1597" spans="2:3" x14ac:dyDescent="0.25">
      <c r="B1597" s="14"/>
      <c r="C1597" s="18"/>
    </row>
    <row r="1598" spans="2:3" x14ac:dyDescent="0.25">
      <c r="B1598" s="14"/>
      <c r="C1598" s="18"/>
    </row>
    <row r="1599" spans="2:3" x14ac:dyDescent="0.25">
      <c r="B1599" s="14"/>
      <c r="C1599" s="18"/>
    </row>
    <row r="1600" spans="2:3" x14ac:dyDescent="0.25">
      <c r="B1600" s="14"/>
      <c r="C1600" s="18"/>
    </row>
    <row r="1601" spans="2:3" x14ac:dyDescent="0.25">
      <c r="B1601" s="14"/>
      <c r="C1601" s="18"/>
    </row>
    <row r="1602" spans="2:3" x14ac:dyDescent="0.25">
      <c r="B1602" s="14"/>
      <c r="C1602" s="18"/>
    </row>
    <row r="1603" spans="2:3" x14ac:dyDescent="0.25">
      <c r="B1603" s="14"/>
      <c r="C1603" s="18"/>
    </row>
    <row r="1604" spans="2:3" x14ac:dyDescent="0.25">
      <c r="B1604" s="14"/>
      <c r="C1604" s="18"/>
    </row>
    <row r="1605" spans="2:3" x14ac:dyDescent="0.25">
      <c r="B1605" s="14"/>
      <c r="C1605" s="18"/>
    </row>
    <row r="1606" spans="2:3" x14ac:dyDescent="0.25">
      <c r="B1606" s="14"/>
      <c r="C1606" s="18"/>
    </row>
    <row r="1607" spans="2:3" x14ac:dyDescent="0.25">
      <c r="B1607" s="14"/>
      <c r="C1607" s="18"/>
    </row>
    <row r="1608" spans="2:3" x14ac:dyDescent="0.25">
      <c r="B1608" s="14"/>
      <c r="C1608" s="18"/>
    </row>
    <row r="1609" spans="2:3" x14ac:dyDescent="0.25">
      <c r="B1609" s="14"/>
      <c r="C1609" s="18"/>
    </row>
    <row r="1610" spans="2:3" x14ac:dyDescent="0.25">
      <c r="B1610" s="14"/>
      <c r="C1610" s="18"/>
    </row>
    <row r="1611" spans="2:3" x14ac:dyDescent="0.25">
      <c r="B1611" s="14"/>
      <c r="C1611" s="18"/>
    </row>
    <row r="1612" spans="2:3" x14ac:dyDescent="0.25">
      <c r="B1612" s="14"/>
      <c r="C1612" s="18"/>
    </row>
    <row r="1613" spans="2:3" x14ac:dyDescent="0.25">
      <c r="B1613" s="14"/>
      <c r="C1613" s="18"/>
    </row>
    <row r="1614" spans="2:3" x14ac:dyDescent="0.25">
      <c r="B1614" s="14"/>
      <c r="C1614" s="18"/>
    </row>
    <row r="1615" spans="2:3" x14ac:dyDescent="0.25">
      <c r="B1615" s="14"/>
      <c r="C1615" s="18"/>
    </row>
    <row r="1616" spans="2:3" x14ac:dyDescent="0.25">
      <c r="B1616" s="14"/>
      <c r="C1616" s="18"/>
    </row>
    <row r="1617" spans="2:3" x14ac:dyDescent="0.25">
      <c r="B1617" s="14"/>
      <c r="C1617" s="18"/>
    </row>
    <row r="1618" spans="2:3" x14ac:dyDescent="0.25">
      <c r="B1618" s="14"/>
      <c r="C1618" s="18"/>
    </row>
    <row r="1619" spans="2:3" x14ac:dyDescent="0.25">
      <c r="B1619" s="14"/>
      <c r="C1619" s="18"/>
    </row>
    <row r="1620" spans="2:3" x14ac:dyDescent="0.25">
      <c r="B1620" s="14"/>
      <c r="C1620" s="18"/>
    </row>
    <row r="1621" spans="2:3" x14ac:dyDescent="0.25">
      <c r="B1621" s="14"/>
      <c r="C1621" s="18"/>
    </row>
    <row r="1622" spans="2:3" x14ac:dyDescent="0.25">
      <c r="B1622" s="14"/>
      <c r="C1622" s="18"/>
    </row>
    <row r="1623" spans="2:3" x14ac:dyDescent="0.25">
      <c r="B1623" s="14"/>
      <c r="C1623" s="18"/>
    </row>
    <row r="1624" spans="2:3" x14ac:dyDescent="0.25">
      <c r="B1624" s="14"/>
      <c r="C1624" s="18"/>
    </row>
    <row r="1625" spans="2:3" x14ac:dyDescent="0.25">
      <c r="B1625" s="14"/>
      <c r="C1625" s="18"/>
    </row>
    <row r="1626" spans="2:3" x14ac:dyDescent="0.25">
      <c r="B1626" s="14"/>
      <c r="C1626" s="18"/>
    </row>
    <row r="1627" spans="2:3" x14ac:dyDescent="0.25">
      <c r="B1627" s="14"/>
      <c r="C1627" s="18"/>
    </row>
    <row r="1628" spans="2:3" x14ac:dyDescent="0.25">
      <c r="B1628" s="14"/>
      <c r="C1628" s="18"/>
    </row>
    <row r="1629" spans="2:3" x14ac:dyDescent="0.25">
      <c r="B1629" s="14"/>
      <c r="C1629" s="18"/>
    </row>
    <row r="1630" spans="2:3" x14ac:dyDescent="0.25">
      <c r="B1630" s="14"/>
      <c r="C1630" s="18"/>
    </row>
    <row r="1631" spans="2:3" x14ac:dyDescent="0.25">
      <c r="B1631" s="14"/>
      <c r="C1631" s="18"/>
    </row>
    <row r="1632" spans="2:3" x14ac:dyDescent="0.25">
      <c r="B1632" s="14"/>
      <c r="C1632" s="18"/>
    </row>
    <row r="1633" spans="2:3" x14ac:dyDescent="0.25">
      <c r="B1633" s="14"/>
      <c r="C1633" s="18"/>
    </row>
    <row r="1634" spans="2:3" x14ac:dyDescent="0.25">
      <c r="B1634" s="14"/>
      <c r="C1634" s="18"/>
    </row>
    <row r="1635" spans="2:3" x14ac:dyDescent="0.25">
      <c r="B1635" s="14"/>
      <c r="C1635" s="18"/>
    </row>
    <row r="1636" spans="2:3" x14ac:dyDescent="0.25">
      <c r="B1636" s="14"/>
      <c r="C1636" s="18"/>
    </row>
    <row r="1637" spans="2:3" x14ac:dyDescent="0.25">
      <c r="B1637" s="14"/>
      <c r="C1637" s="18"/>
    </row>
    <row r="1638" spans="2:3" x14ac:dyDescent="0.25">
      <c r="B1638" s="14"/>
      <c r="C1638" s="18"/>
    </row>
    <row r="1639" spans="2:3" x14ac:dyDescent="0.25">
      <c r="B1639" s="14"/>
      <c r="C1639" s="18"/>
    </row>
    <row r="1640" spans="2:3" x14ac:dyDescent="0.25">
      <c r="B1640" s="14"/>
      <c r="C1640" s="18"/>
    </row>
    <row r="1641" spans="2:3" x14ac:dyDescent="0.25">
      <c r="B1641" s="14"/>
      <c r="C1641" s="18"/>
    </row>
    <row r="1642" spans="2:3" x14ac:dyDescent="0.25">
      <c r="B1642" s="14"/>
      <c r="C1642" s="18"/>
    </row>
    <row r="1643" spans="2:3" x14ac:dyDescent="0.25">
      <c r="B1643" s="14"/>
      <c r="C1643" s="18"/>
    </row>
    <row r="1644" spans="2:3" x14ac:dyDescent="0.25">
      <c r="B1644" s="14"/>
      <c r="C1644" s="18"/>
    </row>
    <row r="1645" spans="2:3" x14ac:dyDescent="0.25">
      <c r="B1645" s="14"/>
      <c r="C1645" s="18"/>
    </row>
    <row r="1646" spans="2:3" x14ac:dyDescent="0.25">
      <c r="B1646" s="14"/>
      <c r="C1646" s="18"/>
    </row>
    <row r="1647" spans="2:3" x14ac:dyDescent="0.25">
      <c r="B1647" s="14"/>
      <c r="C1647" s="18"/>
    </row>
    <row r="1648" spans="2:3" x14ac:dyDescent="0.25">
      <c r="B1648" s="14"/>
      <c r="C1648" s="18"/>
    </row>
    <row r="1649" spans="2:3" x14ac:dyDescent="0.25">
      <c r="B1649" s="14"/>
      <c r="C1649" s="18"/>
    </row>
    <row r="1650" spans="2:3" x14ac:dyDescent="0.25">
      <c r="B1650" s="14"/>
      <c r="C1650" s="18"/>
    </row>
    <row r="1651" spans="2:3" x14ac:dyDescent="0.25">
      <c r="B1651" s="14"/>
      <c r="C1651" s="18"/>
    </row>
    <row r="1652" spans="2:3" x14ac:dyDescent="0.25">
      <c r="B1652" s="14"/>
      <c r="C1652" s="18"/>
    </row>
    <row r="1653" spans="2:3" x14ac:dyDescent="0.25">
      <c r="B1653" s="14"/>
      <c r="C1653" s="18"/>
    </row>
    <row r="1654" spans="2:3" x14ac:dyDescent="0.25">
      <c r="B1654" s="14"/>
      <c r="C1654" s="18"/>
    </row>
    <row r="1655" spans="2:3" x14ac:dyDescent="0.25">
      <c r="B1655" s="14"/>
      <c r="C1655" s="18"/>
    </row>
    <row r="1656" spans="2:3" x14ac:dyDescent="0.25">
      <c r="B1656" s="14"/>
      <c r="C1656" s="18"/>
    </row>
    <row r="1657" spans="2:3" x14ac:dyDescent="0.25">
      <c r="B1657" s="14"/>
      <c r="C1657" s="18"/>
    </row>
    <row r="1658" spans="2:3" x14ac:dyDescent="0.25">
      <c r="B1658" s="14"/>
      <c r="C1658" s="18"/>
    </row>
    <row r="1659" spans="2:3" x14ac:dyDescent="0.25">
      <c r="B1659" s="14"/>
      <c r="C1659" s="18"/>
    </row>
    <row r="1660" spans="2:3" x14ac:dyDescent="0.25">
      <c r="B1660" s="14"/>
      <c r="C1660" s="18"/>
    </row>
    <row r="1661" spans="2:3" x14ac:dyDescent="0.25">
      <c r="B1661" s="14"/>
      <c r="C1661" s="18"/>
    </row>
    <row r="1662" spans="2:3" x14ac:dyDescent="0.25">
      <c r="B1662" s="14"/>
      <c r="C1662" s="18"/>
    </row>
    <row r="1663" spans="2:3" x14ac:dyDescent="0.25">
      <c r="B1663" s="14"/>
      <c r="C1663" s="18"/>
    </row>
    <row r="1664" spans="2:3" x14ac:dyDescent="0.25">
      <c r="B1664" s="14"/>
      <c r="C1664" s="18"/>
    </row>
    <row r="1665" spans="2:3" x14ac:dyDescent="0.25">
      <c r="B1665" s="14"/>
      <c r="C1665" s="18"/>
    </row>
    <row r="1666" spans="2:3" x14ac:dyDescent="0.25">
      <c r="B1666" s="14"/>
      <c r="C1666" s="18"/>
    </row>
    <row r="1667" spans="2:3" x14ac:dyDescent="0.25">
      <c r="B1667" s="14"/>
      <c r="C1667" s="18"/>
    </row>
    <row r="1668" spans="2:3" x14ac:dyDescent="0.25">
      <c r="B1668" s="14"/>
      <c r="C1668" s="18"/>
    </row>
    <row r="1669" spans="2:3" x14ac:dyDescent="0.25">
      <c r="B1669" s="14"/>
      <c r="C1669" s="18"/>
    </row>
    <row r="1670" spans="2:3" x14ac:dyDescent="0.25">
      <c r="B1670" s="14"/>
      <c r="C1670" s="18"/>
    </row>
    <row r="1671" spans="2:3" x14ac:dyDescent="0.25">
      <c r="B1671" s="14"/>
      <c r="C1671" s="18"/>
    </row>
    <row r="1672" spans="2:3" x14ac:dyDescent="0.25">
      <c r="B1672" s="14"/>
      <c r="C1672" s="18"/>
    </row>
    <row r="1673" spans="2:3" x14ac:dyDescent="0.25">
      <c r="B1673" s="14"/>
      <c r="C1673" s="18"/>
    </row>
    <row r="1674" spans="2:3" x14ac:dyDescent="0.25">
      <c r="B1674" s="14"/>
      <c r="C1674" s="18"/>
    </row>
    <row r="1675" spans="2:3" x14ac:dyDescent="0.25">
      <c r="B1675" s="14"/>
      <c r="C1675" s="18"/>
    </row>
    <row r="1676" spans="2:3" x14ac:dyDescent="0.25">
      <c r="B1676" s="14"/>
      <c r="C1676" s="18"/>
    </row>
    <row r="1677" spans="2:3" x14ac:dyDescent="0.25">
      <c r="B1677" s="14"/>
      <c r="C1677" s="18"/>
    </row>
    <row r="1678" spans="2:3" x14ac:dyDescent="0.25">
      <c r="B1678" s="14"/>
      <c r="C1678" s="18"/>
    </row>
    <row r="1679" spans="2:3" x14ac:dyDescent="0.25">
      <c r="B1679" s="14"/>
      <c r="C1679" s="18"/>
    </row>
    <row r="1680" spans="2:3" x14ac:dyDescent="0.25">
      <c r="B1680" s="14"/>
      <c r="C1680" s="18"/>
    </row>
    <row r="1681" spans="2:3" x14ac:dyDescent="0.25">
      <c r="B1681" s="14"/>
      <c r="C1681" s="18"/>
    </row>
    <row r="1682" spans="2:3" x14ac:dyDescent="0.25">
      <c r="B1682" s="14"/>
      <c r="C1682" s="18"/>
    </row>
    <row r="1683" spans="2:3" x14ac:dyDescent="0.25">
      <c r="B1683" s="14"/>
      <c r="C1683" s="18"/>
    </row>
    <row r="1684" spans="2:3" x14ac:dyDescent="0.25">
      <c r="B1684" s="14"/>
      <c r="C1684" s="18"/>
    </row>
    <row r="1685" spans="2:3" x14ac:dyDescent="0.25">
      <c r="B1685" s="14"/>
      <c r="C1685" s="18"/>
    </row>
    <row r="1686" spans="2:3" x14ac:dyDescent="0.25">
      <c r="B1686" s="14"/>
      <c r="C1686" s="18"/>
    </row>
    <row r="1687" spans="2:3" x14ac:dyDescent="0.25">
      <c r="B1687" s="14"/>
      <c r="C1687" s="18"/>
    </row>
    <row r="1688" spans="2:3" x14ac:dyDescent="0.25">
      <c r="B1688" s="14"/>
      <c r="C1688" s="18"/>
    </row>
    <row r="1689" spans="2:3" x14ac:dyDescent="0.25">
      <c r="B1689" s="14"/>
      <c r="C1689" s="18"/>
    </row>
    <row r="1690" spans="2:3" x14ac:dyDescent="0.25">
      <c r="B1690" s="14"/>
      <c r="C1690" s="18"/>
    </row>
    <row r="1691" spans="2:3" x14ac:dyDescent="0.25">
      <c r="B1691" s="14"/>
      <c r="C1691" s="18"/>
    </row>
    <row r="1692" spans="2:3" x14ac:dyDescent="0.25">
      <c r="B1692" s="14"/>
      <c r="C1692" s="18"/>
    </row>
    <row r="1693" spans="2:3" x14ac:dyDescent="0.25">
      <c r="B1693" s="14"/>
      <c r="C1693" s="18"/>
    </row>
    <row r="1694" spans="2:3" x14ac:dyDescent="0.25">
      <c r="B1694" s="14"/>
      <c r="C1694" s="18"/>
    </row>
    <row r="1695" spans="2:3" x14ac:dyDescent="0.25">
      <c r="B1695" s="14"/>
      <c r="C1695" s="18"/>
    </row>
    <row r="1696" spans="2:3" x14ac:dyDescent="0.25">
      <c r="B1696" s="14"/>
      <c r="C1696" s="18"/>
    </row>
    <row r="1697" spans="2:3" x14ac:dyDescent="0.25">
      <c r="B1697" s="14"/>
      <c r="C1697" s="18"/>
    </row>
    <row r="1698" spans="2:3" x14ac:dyDescent="0.25">
      <c r="B1698" s="14"/>
      <c r="C1698" s="18"/>
    </row>
    <row r="1699" spans="2:3" x14ac:dyDescent="0.25">
      <c r="B1699" s="14"/>
      <c r="C1699" s="18"/>
    </row>
    <row r="1700" spans="2:3" x14ac:dyDescent="0.25">
      <c r="B1700" s="14"/>
      <c r="C1700" s="18"/>
    </row>
    <row r="1701" spans="2:3" x14ac:dyDescent="0.25">
      <c r="B1701" s="14"/>
      <c r="C1701" s="18"/>
    </row>
    <row r="1702" spans="2:3" x14ac:dyDescent="0.25">
      <c r="B1702" s="14"/>
      <c r="C1702" s="18"/>
    </row>
    <row r="1703" spans="2:3" x14ac:dyDescent="0.25">
      <c r="B1703" s="14"/>
      <c r="C1703" s="18"/>
    </row>
    <row r="1704" spans="2:3" x14ac:dyDescent="0.25">
      <c r="B1704" s="14"/>
      <c r="C1704" s="18"/>
    </row>
    <row r="1705" spans="2:3" x14ac:dyDescent="0.25">
      <c r="B1705" s="14"/>
      <c r="C1705" s="18"/>
    </row>
    <row r="1706" spans="2:3" x14ac:dyDescent="0.25">
      <c r="B1706" s="14"/>
      <c r="C1706" s="18"/>
    </row>
    <row r="1707" spans="2:3" x14ac:dyDescent="0.25">
      <c r="B1707" s="14"/>
      <c r="C1707" s="18"/>
    </row>
    <row r="1708" spans="2:3" x14ac:dyDescent="0.25">
      <c r="B1708" s="14"/>
      <c r="C1708" s="18"/>
    </row>
    <row r="1709" spans="2:3" x14ac:dyDescent="0.25">
      <c r="B1709" s="14"/>
      <c r="C1709" s="18"/>
    </row>
    <row r="1710" spans="2:3" x14ac:dyDescent="0.25">
      <c r="B1710" s="14"/>
      <c r="C1710" s="18"/>
    </row>
    <row r="1711" spans="2:3" x14ac:dyDescent="0.25">
      <c r="B1711" s="14"/>
      <c r="C1711" s="18"/>
    </row>
    <row r="1712" spans="2:3" x14ac:dyDescent="0.25">
      <c r="B1712" s="14"/>
      <c r="C1712" s="18"/>
    </row>
    <row r="1713" spans="2:3" x14ac:dyDescent="0.25">
      <c r="B1713" s="14"/>
      <c r="C1713" s="18"/>
    </row>
    <row r="1714" spans="2:3" x14ac:dyDescent="0.25">
      <c r="B1714" s="14"/>
      <c r="C1714" s="18"/>
    </row>
    <row r="1715" spans="2:3" x14ac:dyDescent="0.25">
      <c r="B1715" s="14"/>
      <c r="C1715" s="18"/>
    </row>
    <row r="1716" spans="2:3" x14ac:dyDescent="0.25">
      <c r="B1716" s="14"/>
      <c r="C1716" s="18"/>
    </row>
    <row r="1717" spans="2:3" x14ac:dyDescent="0.25">
      <c r="B1717" s="14"/>
      <c r="C1717" s="18"/>
    </row>
    <row r="1718" spans="2:3" x14ac:dyDescent="0.25">
      <c r="B1718" s="14"/>
      <c r="C1718" s="18"/>
    </row>
    <row r="1719" spans="2:3" x14ac:dyDescent="0.25">
      <c r="B1719" s="14"/>
      <c r="C1719" s="18"/>
    </row>
    <row r="1720" spans="2:3" x14ac:dyDescent="0.25">
      <c r="B1720" s="14"/>
      <c r="C1720" s="18"/>
    </row>
    <row r="1721" spans="2:3" x14ac:dyDescent="0.25">
      <c r="B1721" s="14"/>
      <c r="C1721" s="18"/>
    </row>
    <row r="1722" spans="2:3" x14ac:dyDescent="0.25">
      <c r="B1722" s="14"/>
      <c r="C1722" s="18"/>
    </row>
    <row r="1723" spans="2:3" x14ac:dyDescent="0.25">
      <c r="B1723" s="14"/>
      <c r="C1723" s="18"/>
    </row>
    <row r="1724" spans="2:3" x14ac:dyDescent="0.25">
      <c r="B1724" s="14"/>
      <c r="C1724" s="18"/>
    </row>
    <row r="1725" spans="2:3" x14ac:dyDescent="0.25">
      <c r="B1725" s="14"/>
      <c r="C1725" s="18"/>
    </row>
    <row r="1726" spans="2:3" x14ac:dyDescent="0.25">
      <c r="B1726" s="14"/>
      <c r="C1726" s="18"/>
    </row>
    <row r="1727" spans="2:3" x14ac:dyDescent="0.25">
      <c r="B1727" s="14"/>
      <c r="C1727" s="18"/>
    </row>
    <row r="1728" spans="2:3" x14ac:dyDescent="0.25">
      <c r="B1728" s="14"/>
      <c r="C1728" s="18"/>
    </row>
    <row r="1729" spans="2:3" x14ac:dyDescent="0.25">
      <c r="B1729" s="14"/>
      <c r="C1729" s="18"/>
    </row>
    <row r="1730" spans="2:3" x14ac:dyDescent="0.25">
      <c r="B1730" s="14"/>
      <c r="C1730" s="18"/>
    </row>
    <row r="1731" spans="2:3" x14ac:dyDescent="0.25">
      <c r="B1731" s="14"/>
      <c r="C1731" s="18"/>
    </row>
    <row r="1732" spans="2:3" x14ac:dyDescent="0.25">
      <c r="B1732" s="14"/>
      <c r="C1732" s="18"/>
    </row>
    <row r="1733" spans="2:3" x14ac:dyDescent="0.25">
      <c r="B1733" s="14"/>
      <c r="C1733" s="18"/>
    </row>
    <row r="1734" spans="2:3" x14ac:dyDescent="0.25">
      <c r="B1734" s="14"/>
      <c r="C1734" s="18"/>
    </row>
    <row r="1735" spans="2:3" x14ac:dyDescent="0.25">
      <c r="B1735" s="14"/>
      <c r="C1735" s="18"/>
    </row>
    <row r="1736" spans="2:3" x14ac:dyDescent="0.25">
      <c r="B1736" s="14"/>
      <c r="C1736" s="18"/>
    </row>
    <row r="1737" spans="2:3" x14ac:dyDescent="0.25">
      <c r="B1737" s="14"/>
      <c r="C1737" s="18"/>
    </row>
    <row r="1738" spans="2:3" x14ac:dyDescent="0.25">
      <c r="B1738" s="14"/>
      <c r="C1738" s="18"/>
    </row>
    <row r="1739" spans="2:3" x14ac:dyDescent="0.25">
      <c r="B1739" s="14"/>
      <c r="C1739" s="18"/>
    </row>
    <row r="1740" spans="2:3" x14ac:dyDescent="0.25">
      <c r="B1740" s="14"/>
      <c r="C1740" s="18"/>
    </row>
    <row r="1741" spans="2:3" x14ac:dyDescent="0.25">
      <c r="B1741" s="14"/>
      <c r="C1741" s="18"/>
    </row>
    <row r="1742" spans="2:3" x14ac:dyDescent="0.25">
      <c r="B1742" s="14"/>
      <c r="C1742" s="18"/>
    </row>
    <row r="1743" spans="2:3" x14ac:dyDescent="0.25">
      <c r="B1743" s="14"/>
      <c r="C1743" s="18"/>
    </row>
    <row r="1744" spans="2:3" x14ac:dyDescent="0.25">
      <c r="B1744" s="14"/>
      <c r="C1744" s="18"/>
    </row>
    <row r="1745" spans="2:3" x14ac:dyDescent="0.25">
      <c r="B1745" s="14"/>
      <c r="C1745" s="18"/>
    </row>
    <row r="1746" spans="2:3" x14ac:dyDescent="0.25">
      <c r="B1746" s="14"/>
      <c r="C1746" s="18"/>
    </row>
    <row r="1747" spans="2:3" x14ac:dyDescent="0.25">
      <c r="B1747" s="14"/>
      <c r="C1747" s="18"/>
    </row>
    <row r="1748" spans="2:3" x14ac:dyDescent="0.25">
      <c r="B1748" s="14"/>
      <c r="C1748" s="18"/>
    </row>
    <row r="1749" spans="2:3" x14ac:dyDescent="0.25">
      <c r="B1749" s="14"/>
      <c r="C1749" s="18"/>
    </row>
    <row r="1750" spans="2:3" x14ac:dyDescent="0.25">
      <c r="B1750" s="14"/>
      <c r="C1750" s="18"/>
    </row>
    <row r="1751" spans="2:3" x14ac:dyDescent="0.25">
      <c r="B1751" s="14"/>
      <c r="C1751" s="18"/>
    </row>
    <row r="1752" spans="2:3" x14ac:dyDescent="0.25">
      <c r="B1752" s="14"/>
      <c r="C1752" s="18"/>
    </row>
    <row r="1753" spans="2:3" x14ac:dyDescent="0.25">
      <c r="B1753" s="14"/>
      <c r="C1753" s="18"/>
    </row>
    <row r="1754" spans="2:3" x14ac:dyDescent="0.25">
      <c r="B1754" s="14"/>
      <c r="C1754" s="18"/>
    </row>
    <row r="1755" spans="2:3" x14ac:dyDescent="0.25">
      <c r="B1755" s="14"/>
      <c r="C1755" s="18"/>
    </row>
    <row r="1756" spans="2:3" x14ac:dyDescent="0.25">
      <c r="B1756" s="14"/>
      <c r="C1756" s="18"/>
    </row>
    <row r="1757" spans="2:3" x14ac:dyDescent="0.25">
      <c r="B1757" s="14"/>
      <c r="C1757" s="18"/>
    </row>
    <row r="1758" spans="2:3" x14ac:dyDescent="0.25">
      <c r="B1758" s="14"/>
      <c r="C1758" s="18"/>
    </row>
    <row r="1759" spans="2:3" x14ac:dyDescent="0.25">
      <c r="B1759" s="14"/>
      <c r="C1759" s="18"/>
    </row>
    <row r="1760" spans="2:3" x14ac:dyDescent="0.25">
      <c r="B1760" s="14"/>
      <c r="C1760" s="18"/>
    </row>
    <row r="1761" spans="2:3" x14ac:dyDescent="0.25">
      <c r="B1761" s="14"/>
      <c r="C1761" s="18"/>
    </row>
    <row r="1762" spans="2:3" x14ac:dyDescent="0.25">
      <c r="B1762" s="14"/>
      <c r="C1762" s="18"/>
    </row>
    <row r="1763" spans="2:3" x14ac:dyDescent="0.25">
      <c r="B1763" s="14"/>
      <c r="C1763" s="18"/>
    </row>
    <row r="1764" spans="2:3" x14ac:dyDescent="0.25">
      <c r="B1764" s="14"/>
      <c r="C1764" s="18"/>
    </row>
    <row r="1765" spans="2:3" x14ac:dyDescent="0.25">
      <c r="B1765" s="14"/>
      <c r="C1765" s="18"/>
    </row>
    <row r="1766" spans="2:3" x14ac:dyDescent="0.25">
      <c r="B1766" s="14"/>
      <c r="C1766" s="18"/>
    </row>
    <row r="1767" spans="2:3" x14ac:dyDescent="0.25">
      <c r="B1767" s="14"/>
      <c r="C1767" s="18"/>
    </row>
    <row r="1768" spans="2:3" x14ac:dyDescent="0.25">
      <c r="B1768" s="14"/>
      <c r="C1768" s="18"/>
    </row>
    <row r="1769" spans="2:3" x14ac:dyDescent="0.25">
      <c r="B1769" s="14"/>
      <c r="C1769" s="18"/>
    </row>
    <row r="1770" spans="2:3" x14ac:dyDescent="0.25">
      <c r="B1770" s="14"/>
      <c r="C1770" s="18"/>
    </row>
    <row r="1771" spans="2:3" x14ac:dyDescent="0.25">
      <c r="B1771" s="14"/>
      <c r="C1771" s="18"/>
    </row>
    <row r="1772" spans="2:3" x14ac:dyDescent="0.25">
      <c r="B1772" s="14"/>
      <c r="C1772" s="18"/>
    </row>
    <row r="1773" spans="2:3" x14ac:dyDescent="0.25">
      <c r="B1773" s="14"/>
      <c r="C1773" s="18"/>
    </row>
    <row r="1774" spans="2:3" x14ac:dyDescent="0.25">
      <c r="B1774" s="14"/>
      <c r="C1774" s="18"/>
    </row>
    <row r="1775" spans="2:3" x14ac:dyDescent="0.25">
      <c r="B1775" s="14"/>
      <c r="C1775" s="18"/>
    </row>
    <row r="1776" spans="2:3" x14ac:dyDescent="0.25">
      <c r="B1776" s="14"/>
      <c r="C1776" s="18"/>
    </row>
    <row r="1777" spans="2:3" x14ac:dyDescent="0.25">
      <c r="B1777" s="14"/>
      <c r="C1777" s="18"/>
    </row>
    <row r="1778" spans="2:3" x14ac:dyDescent="0.25">
      <c r="B1778" s="14"/>
      <c r="C1778" s="18"/>
    </row>
    <row r="1779" spans="2:3" x14ac:dyDescent="0.25">
      <c r="B1779" s="14"/>
      <c r="C1779" s="18"/>
    </row>
    <row r="1780" spans="2:3" x14ac:dyDescent="0.25">
      <c r="B1780" s="14"/>
      <c r="C1780" s="18"/>
    </row>
    <row r="1781" spans="2:3" x14ac:dyDescent="0.25">
      <c r="B1781" s="14"/>
      <c r="C1781" s="18"/>
    </row>
    <row r="1782" spans="2:3" x14ac:dyDescent="0.25">
      <c r="B1782" s="14"/>
      <c r="C1782" s="18"/>
    </row>
    <row r="1783" spans="2:3" x14ac:dyDescent="0.25">
      <c r="B1783" s="14"/>
      <c r="C1783" s="18"/>
    </row>
    <row r="1784" spans="2:3" x14ac:dyDescent="0.25">
      <c r="B1784" s="14"/>
      <c r="C1784" s="18"/>
    </row>
    <row r="1785" spans="2:3" x14ac:dyDescent="0.25">
      <c r="B1785" s="14"/>
      <c r="C1785" s="18"/>
    </row>
    <row r="1786" spans="2:3" x14ac:dyDescent="0.25">
      <c r="B1786" s="14"/>
      <c r="C1786" s="18"/>
    </row>
    <row r="1787" spans="2:3" x14ac:dyDescent="0.25">
      <c r="B1787" s="14"/>
      <c r="C1787" s="18"/>
    </row>
    <row r="1788" spans="2:3" x14ac:dyDescent="0.25">
      <c r="B1788" s="14"/>
      <c r="C1788" s="18"/>
    </row>
    <row r="1789" spans="2:3" x14ac:dyDescent="0.25">
      <c r="B1789" s="14"/>
      <c r="C1789" s="18"/>
    </row>
    <row r="1790" spans="2:3" x14ac:dyDescent="0.25">
      <c r="B1790" s="14"/>
      <c r="C1790" s="18"/>
    </row>
    <row r="1791" spans="2:3" x14ac:dyDescent="0.25">
      <c r="B1791" s="14"/>
      <c r="C1791" s="18"/>
    </row>
    <row r="1792" spans="2:3" x14ac:dyDescent="0.25">
      <c r="B1792" s="14"/>
      <c r="C1792" s="18"/>
    </row>
    <row r="1793" spans="2:3" x14ac:dyDescent="0.25">
      <c r="B1793" s="14"/>
      <c r="C1793" s="18"/>
    </row>
    <row r="1794" spans="2:3" x14ac:dyDescent="0.25">
      <c r="B1794" s="14"/>
      <c r="C1794" s="18"/>
    </row>
    <row r="1795" spans="2:3" x14ac:dyDescent="0.25">
      <c r="B1795" s="14"/>
      <c r="C1795" s="18"/>
    </row>
    <row r="1796" spans="2:3" x14ac:dyDescent="0.25">
      <c r="B1796" s="14"/>
      <c r="C1796" s="18"/>
    </row>
    <row r="1797" spans="2:3" x14ac:dyDescent="0.25">
      <c r="B1797" s="14"/>
      <c r="C1797" s="18"/>
    </row>
    <row r="1798" spans="2:3" x14ac:dyDescent="0.25">
      <c r="B1798" s="14"/>
      <c r="C1798" s="18"/>
    </row>
    <row r="1799" spans="2:3" x14ac:dyDescent="0.25">
      <c r="B1799" s="14"/>
      <c r="C1799" s="18"/>
    </row>
    <row r="1800" spans="2:3" x14ac:dyDescent="0.25">
      <c r="B1800" s="14"/>
      <c r="C1800" s="18"/>
    </row>
    <row r="1801" spans="2:3" x14ac:dyDescent="0.25">
      <c r="B1801" s="14"/>
      <c r="C1801" s="18"/>
    </row>
    <row r="1802" spans="2:3" x14ac:dyDescent="0.25">
      <c r="B1802" s="14"/>
      <c r="C1802" s="18"/>
    </row>
    <row r="1803" spans="2:3" x14ac:dyDescent="0.25">
      <c r="B1803" s="14"/>
      <c r="C1803" s="18"/>
    </row>
    <row r="1804" spans="2:3" x14ac:dyDescent="0.25">
      <c r="B1804" s="14"/>
      <c r="C1804" s="18"/>
    </row>
    <row r="1805" spans="2:3" x14ac:dyDescent="0.25">
      <c r="B1805" s="14"/>
      <c r="C1805" s="18"/>
    </row>
    <row r="1806" spans="2:3" x14ac:dyDescent="0.25">
      <c r="B1806" s="14"/>
      <c r="C1806" s="18"/>
    </row>
    <row r="1807" spans="2:3" x14ac:dyDescent="0.25">
      <c r="B1807" s="14"/>
      <c r="C1807" s="18"/>
    </row>
    <row r="1808" spans="2:3" x14ac:dyDescent="0.25">
      <c r="B1808" s="14"/>
      <c r="C1808" s="18"/>
    </row>
    <row r="1809" spans="2:3" x14ac:dyDescent="0.25">
      <c r="B1809" s="14"/>
      <c r="C1809" s="18"/>
    </row>
    <row r="1810" spans="2:3" x14ac:dyDescent="0.25">
      <c r="B1810" s="14"/>
      <c r="C1810" s="18"/>
    </row>
    <row r="1811" spans="2:3" x14ac:dyDescent="0.25">
      <c r="B1811" s="14"/>
      <c r="C1811" s="18"/>
    </row>
    <row r="1812" spans="2:3" x14ac:dyDescent="0.25">
      <c r="B1812" s="14"/>
      <c r="C1812" s="18"/>
    </row>
    <row r="1813" spans="2:3" x14ac:dyDescent="0.25">
      <c r="B1813" s="14"/>
      <c r="C1813" s="18"/>
    </row>
    <row r="1814" spans="2:3" x14ac:dyDescent="0.25">
      <c r="B1814" s="14"/>
      <c r="C1814" s="18"/>
    </row>
    <row r="1815" spans="2:3" x14ac:dyDescent="0.25">
      <c r="B1815" s="14"/>
      <c r="C1815" s="18"/>
    </row>
    <row r="1816" spans="2:3" x14ac:dyDescent="0.25">
      <c r="B1816" s="14"/>
      <c r="C1816" s="18"/>
    </row>
    <row r="1817" spans="2:3" x14ac:dyDescent="0.25">
      <c r="B1817" s="14"/>
      <c r="C1817" s="18"/>
    </row>
    <row r="1818" spans="2:3" x14ac:dyDescent="0.25">
      <c r="B1818" s="14"/>
      <c r="C1818" s="18"/>
    </row>
    <row r="1819" spans="2:3" x14ac:dyDescent="0.25">
      <c r="B1819" s="14"/>
      <c r="C1819" s="18"/>
    </row>
    <row r="1820" spans="2:3" x14ac:dyDescent="0.25">
      <c r="B1820" s="14"/>
      <c r="C1820" s="18"/>
    </row>
    <row r="1821" spans="2:3" x14ac:dyDescent="0.25">
      <c r="B1821" s="14"/>
      <c r="C1821" s="18"/>
    </row>
    <row r="1822" spans="2:3" x14ac:dyDescent="0.25">
      <c r="B1822" s="14"/>
      <c r="C1822" s="18"/>
    </row>
    <row r="1823" spans="2:3" x14ac:dyDescent="0.25">
      <c r="B1823" s="14"/>
      <c r="C1823" s="18"/>
    </row>
    <row r="1824" spans="2:3" x14ac:dyDescent="0.25">
      <c r="B1824" s="14"/>
      <c r="C1824" s="18"/>
    </row>
    <row r="1825" spans="2:3" x14ac:dyDescent="0.25">
      <c r="B1825" s="14"/>
      <c r="C1825" s="18"/>
    </row>
    <row r="1826" spans="2:3" x14ac:dyDescent="0.25">
      <c r="B1826" s="14"/>
      <c r="C1826" s="18"/>
    </row>
    <row r="1827" spans="2:3" x14ac:dyDescent="0.25">
      <c r="B1827" s="14"/>
      <c r="C1827" s="18"/>
    </row>
    <row r="1828" spans="2:3" x14ac:dyDescent="0.25">
      <c r="B1828" s="14"/>
      <c r="C1828" s="18"/>
    </row>
    <row r="1829" spans="2:3" x14ac:dyDescent="0.25">
      <c r="B1829" s="14"/>
      <c r="C1829" s="18"/>
    </row>
    <row r="1830" spans="2:3" x14ac:dyDescent="0.25">
      <c r="B1830" s="14"/>
      <c r="C1830" s="18"/>
    </row>
    <row r="1831" spans="2:3" x14ac:dyDescent="0.25">
      <c r="B1831" s="14"/>
      <c r="C1831" s="18"/>
    </row>
    <row r="1832" spans="2:3" x14ac:dyDescent="0.25">
      <c r="B1832" s="14"/>
      <c r="C1832" s="18"/>
    </row>
    <row r="1833" spans="2:3" x14ac:dyDescent="0.25">
      <c r="B1833" s="14"/>
      <c r="C1833" s="18"/>
    </row>
    <row r="1834" spans="2:3" x14ac:dyDescent="0.25">
      <c r="B1834" s="14"/>
      <c r="C1834" s="18"/>
    </row>
    <row r="1835" spans="2:3" x14ac:dyDescent="0.25">
      <c r="B1835" s="14"/>
      <c r="C1835" s="18"/>
    </row>
    <row r="1836" spans="2:3" x14ac:dyDescent="0.25">
      <c r="B1836" s="14"/>
      <c r="C1836" s="18"/>
    </row>
    <row r="1837" spans="2:3" x14ac:dyDescent="0.25">
      <c r="B1837" s="14"/>
      <c r="C1837" s="18"/>
    </row>
    <row r="1838" spans="2:3" x14ac:dyDescent="0.25">
      <c r="B1838" s="14"/>
      <c r="C1838" s="18"/>
    </row>
    <row r="1839" spans="2:3" x14ac:dyDescent="0.25">
      <c r="B1839" s="14"/>
      <c r="C1839" s="18"/>
    </row>
    <row r="1840" spans="2:3" x14ac:dyDescent="0.25">
      <c r="B1840" s="14"/>
      <c r="C1840" s="18"/>
    </row>
    <row r="1841" spans="2:3" x14ac:dyDescent="0.25">
      <c r="B1841" s="14"/>
      <c r="C1841" s="18"/>
    </row>
    <row r="1842" spans="2:3" x14ac:dyDescent="0.25">
      <c r="B1842" s="14"/>
      <c r="C1842" s="18"/>
    </row>
    <row r="1843" spans="2:3" x14ac:dyDescent="0.25">
      <c r="B1843" s="14"/>
      <c r="C1843" s="18"/>
    </row>
    <row r="1844" spans="2:3" x14ac:dyDescent="0.25">
      <c r="B1844" s="14"/>
      <c r="C1844" s="18"/>
    </row>
    <row r="1845" spans="2:3" x14ac:dyDescent="0.25">
      <c r="B1845" s="14"/>
      <c r="C1845" s="18"/>
    </row>
    <row r="1846" spans="2:3" x14ac:dyDescent="0.25">
      <c r="B1846" s="14"/>
      <c r="C1846" s="18"/>
    </row>
    <row r="1847" spans="2:3" x14ac:dyDescent="0.25">
      <c r="B1847" s="14"/>
      <c r="C1847" s="18"/>
    </row>
    <row r="1848" spans="2:3" x14ac:dyDescent="0.25">
      <c r="B1848" s="14"/>
      <c r="C1848" s="18"/>
    </row>
    <row r="1849" spans="2:3" x14ac:dyDescent="0.25">
      <c r="B1849" s="14"/>
      <c r="C1849" s="18"/>
    </row>
    <row r="1850" spans="2:3" x14ac:dyDescent="0.25">
      <c r="B1850" s="14"/>
      <c r="C1850" s="18"/>
    </row>
    <row r="1851" spans="2:3" x14ac:dyDescent="0.25">
      <c r="B1851" s="14"/>
      <c r="C1851" s="18"/>
    </row>
    <row r="1852" spans="2:3" x14ac:dyDescent="0.25">
      <c r="B1852" s="14"/>
      <c r="C1852" s="18"/>
    </row>
    <row r="1853" spans="2:3" x14ac:dyDescent="0.25">
      <c r="B1853" s="14"/>
      <c r="C1853" s="18"/>
    </row>
    <row r="1854" spans="2:3" x14ac:dyDescent="0.25">
      <c r="B1854" s="14"/>
      <c r="C1854" s="18"/>
    </row>
    <row r="1855" spans="2:3" x14ac:dyDescent="0.25">
      <c r="B1855" s="14"/>
      <c r="C1855" s="18"/>
    </row>
    <row r="1856" spans="2:3" x14ac:dyDescent="0.25">
      <c r="B1856" s="14"/>
      <c r="C1856" s="18"/>
    </row>
    <row r="1857" spans="2:3" x14ac:dyDescent="0.25">
      <c r="B1857" s="14"/>
      <c r="C1857" s="18"/>
    </row>
    <row r="1858" spans="2:3" x14ac:dyDescent="0.25">
      <c r="B1858" s="14"/>
      <c r="C1858" s="18"/>
    </row>
    <row r="1859" spans="2:3" x14ac:dyDescent="0.25">
      <c r="B1859" s="14"/>
      <c r="C1859" s="18"/>
    </row>
    <row r="1860" spans="2:3" x14ac:dyDescent="0.25">
      <c r="B1860" s="14"/>
      <c r="C1860" s="18"/>
    </row>
    <row r="1861" spans="2:3" x14ac:dyDescent="0.25">
      <c r="B1861" s="14"/>
      <c r="C1861" s="18"/>
    </row>
    <row r="1862" spans="2:3" x14ac:dyDescent="0.25">
      <c r="B1862" s="14"/>
      <c r="C1862" s="18"/>
    </row>
    <row r="1863" spans="2:3" x14ac:dyDescent="0.25">
      <c r="B1863" s="14"/>
      <c r="C1863" s="18"/>
    </row>
    <row r="1864" spans="2:3" x14ac:dyDescent="0.25">
      <c r="B1864" s="14"/>
      <c r="C1864" s="18"/>
    </row>
    <row r="1865" spans="2:3" x14ac:dyDescent="0.25">
      <c r="B1865" s="14"/>
      <c r="C1865" s="18"/>
    </row>
    <row r="1866" spans="2:3" x14ac:dyDescent="0.25">
      <c r="B1866" s="14"/>
      <c r="C1866" s="18"/>
    </row>
    <row r="1867" spans="2:3" x14ac:dyDescent="0.25">
      <c r="B1867" s="14"/>
      <c r="C1867" s="18"/>
    </row>
    <row r="1868" spans="2:3" x14ac:dyDescent="0.25">
      <c r="B1868" s="14"/>
      <c r="C1868" s="18"/>
    </row>
    <row r="1869" spans="2:3" x14ac:dyDescent="0.25">
      <c r="B1869" s="14"/>
      <c r="C1869" s="18"/>
    </row>
    <row r="1870" spans="2:3" x14ac:dyDescent="0.25">
      <c r="B1870" s="14"/>
      <c r="C1870" s="18"/>
    </row>
    <row r="1871" spans="2:3" x14ac:dyDescent="0.25">
      <c r="B1871" s="14"/>
      <c r="C1871" s="18"/>
    </row>
    <row r="1872" spans="2:3" x14ac:dyDescent="0.25">
      <c r="B1872" s="14"/>
      <c r="C1872" s="18"/>
    </row>
    <row r="1873" spans="2:3" x14ac:dyDescent="0.25">
      <c r="B1873" s="14"/>
      <c r="C1873" s="18"/>
    </row>
    <row r="1874" spans="2:3" x14ac:dyDescent="0.25">
      <c r="B1874" s="14"/>
      <c r="C1874" s="18"/>
    </row>
    <row r="1875" spans="2:3" x14ac:dyDescent="0.25">
      <c r="B1875" s="14"/>
      <c r="C1875" s="18"/>
    </row>
    <row r="1876" spans="2:3" x14ac:dyDescent="0.25">
      <c r="B1876" s="14"/>
      <c r="C1876" s="18"/>
    </row>
    <row r="1877" spans="2:3" x14ac:dyDescent="0.25">
      <c r="B1877" s="14"/>
      <c r="C1877" s="18"/>
    </row>
    <row r="1878" spans="2:3" x14ac:dyDescent="0.25">
      <c r="B1878" s="14"/>
      <c r="C1878" s="18"/>
    </row>
    <row r="1879" spans="2:3" x14ac:dyDescent="0.25">
      <c r="B1879" s="14"/>
      <c r="C1879" s="18"/>
    </row>
    <row r="1880" spans="2:3" x14ac:dyDescent="0.25">
      <c r="B1880" s="14"/>
      <c r="C1880" s="18"/>
    </row>
    <row r="1881" spans="2:3" x14ac:dyDescent="0.25">
      <c r="B1881" s="14"/>
      <c r="C1881" s="18"/>
    </row>
    <row r="1882" spans="2:3" x14ac:dyDescent="0.25">
      <c r="B1882" s="14"/>
      <c r="C1882" s="18"/>
    </row>
    <row r="1883" spans="2:3" x14ac:dyDescent="0.25">
      <c r="B1883" s="14"/>
      <c r="C1883" s="18"/>
    </row>
    <row r="1884" spans="2:3" x14ac:dyDescent="0.25">
      <c r="B1884" s="14"/>
      <c r="C1884" s="18"/>
    </row>
    <row r="1885" spans="2:3" x14ac:dyDescent="0.25">
      <c r="B1885" s="14"/>
      <c r="C1885" s="18"/>
    </row>
    <row r="1886" spans="2:3" x14ac:dyDescent="0.25">
      <c r="B1886" s="14"/>
      <c r="C1886" s="18"/>
    </row>
    <row r="1887" spans="2:3" x14ac:dyDescent="0.25">
      <c r="B1887" s="14"/>
      <c r="C1887" s="18"/>
    </row>
    <row r="1888" spans="2:3" x14ac:dyDescent="0.25">
      <c r="B1888" s="14"/>
      <c r="C1888" s="18"/>
    </row>
    <row r="1889" spans="2:3" x14ac:dyDescent="0.25">
      <c r="B1889" s="14"/>
      <c r="C1889" s="18"/>
    </row>
    <row r="1890" spans="2:3" x14ac:dyDescent="0.25">
      <c r="B1890" s="14"/>
      <c r="C1890" s="18"/>
    </row>
    <row r="1891" spans="2:3" x14ac:dyDescent="0.25">
      <c r="B1891" s="14"/>
      <c r="C1891" s="18"/>
    </row>
    <row r="1892" spans="2:3" x14ac:dyDescent="0.25">
      <c r="B1892" s="14"/>
      <c r="C1892" s="18"/>
    </row>
    <row r="1893" spans="2:3" x14ac:dyDescent="0.25">
      <c r="B1893" s="14"/>
      <c r="C1893" s="18"/>
    </row>
    <row r="1894" spans="2:3" x14ac:dyDescent="0.25">
      <c r="B1894" s="14"/>
      <c r="C1894" s="18"/>
    </row>
    <row r="1895" spans="2:3" x14ac:dyDescent="0.25">
      <c r="B1895" s="14"/>
      <c r="C1895" s="18"/>
    </row>
    <row r="1896" spans="2:3" x14ac:dyDescent="0.25">
      <c r="B1896" s="14"/>
      <c r="C1896" s="18"/>
    </row>
    <row r="1897" spans="2:3" x14ac:dyDescent="0.25">
      <c r="B1897" s="14"/>
      <c r="C1897" s="18"/>
    </row>
    <row r="1898" spans="2:3" x14ac:dyDescent="0.25">
      <c r="B1898" s="14"/>
      <c r="C1898" s="18"/>
    </row>
    <row r="1899" spans="2:3" x14ac:dyDescent="0.25">
      <c r="B1899" s="14"/>
      <c r="C1899" s="18"/>
    </row>
    <row r="1900" spans="2:3" x14ac:dyDescent="0.25">
      <c r="B1900" s="14"/>
      <c r="C1900" s="18"/>
    </row>
    <row r="1901" spans="2:3" x14ac:dyDescent="0.25">
      <c r="B1901" s="14"/>
      <c r="C1901" s="18"/>
    </row>
    <row r="1902" spans="2:3" x14ac:dyDescent="0.25">
      <c r="B1902" s="14"/>
      <c r="C1902" s="18"/>
    </row>
    <row r="1903" spans="2:3" x14ac:dyDescent="0.25">
      <c r="B1903" s="14"/>
      <c r="C1903" s="18"/>
    </row>
    <row r="1904" spans="2:3" x14ac:dyDescent="0.25">
      <c r="B1904" s="14"/>
      <c r="C1904" s="18"/>
    </row>
    <row r="1905" spans="2:3" x14ac:dyDescent="0.25">
      <c r="B1905" s="14"/>
      <c r="C1905" s="18"/>
    </row>
    <row r="1906" spans="2:3" x14ac:dyDescent="0.25">
      <c r="B1906" s="14"/>
      <c r="C1906" s="18"/>
    </row>
    <row r="1907" spans="2:3" x14ac:dyDescent="0.25">
      <c r="B1907" s="14"/>
      <c r="C1907" s="18"/>
    </row>
    <row r="1908" spans="2:3" x14ac:dyDescent="0.25">
      <c r="B1908" s="14"/>
      <c r="C1908" s="18"/>
    </row>
    <row r="1909" spans="2:3" x14ac:dyDescent="0.25">
      <c r="B1909" s="14"/>
      <c r="C1909" s="18"/>
    </row>
    <row r="1910" spans="2:3" x14ac:dyDescent="0.25">
      <c r="B1910" s="14"/>
      <c r="C1910" s="18"/>
    </row>
    <row r="1911" spans="2:3" x14ac:dyDescent="0.25">
      <c r="B1911" s="14"/>
      <c r="C1911" s="18"/>
    </row>
    <row r="1912" spans="2:3" x14ac:dyDescent="0.25">
      <c r="B1912" s="14"/>
      <c r="C1912" s="18"/>
    </row>
    <row r="1913" spans="2:3" x14ac:dyDescent="0.25">
      <c r="B1913" s="14"/>
      <c r="C1913" s="18"/>
    </row>
    <row r="1914" spans="2:3" x14ac:dyDescent="0.25">
      <c r="B1914" s="14"/>
      <c r="C1914" s="18"/>
    </row>
    <row r="1915" spans="2:3" x14ac:dyDescent="0.25">
      <c r="B1915" s="14"/>
      <c r="C1915" s="18"/>
    </row>
    <row r="1916" spans="2:3" x14ac:dyDescent="0.25">
      <c r="B1916" s="14"/>
      <c r="C1916" s="18"/>
    </row>
    <row r="1917" spans="2:3" x14ac:dyDescent="0.25">
      <c r="B1917" s="14"/>
      <c r="C1917" s="18"/>
    </row>
    <row r="1918" spans="2:3" x14ac:dyDescent="0.25">
      <c r="B1918" s="14"/>
      <c r="C1918" s="18"/>
    </row>
    <row r="1919" spans="2:3" x14ac:dyDescent="0.25">
      <c r="B1919" s="14"/>
      <c r="C1919" s="18"/>
    </row>
    <row r="1920" spans="2:3" x14ac:dyDescent="0.25">
      <c r="B1920" s="14"/>
      <c r="C1920" s="18"/>
    </row>
    <row r="1921" spans="2:3" x14ac:dyDescent="0.25">
      <c r="B1921" s="14"/>
      <c r="C1921" s="18"/>
    </row>
    <row r="1922" spans="2:3" x14ac:dyDescent="0.25">
      <c r="B1922" s="14"/>
      <c r="C1922" s="18"/>
    </row>
    <row r="1923" spans="2:3" x14ac:dyDescent="0.25">
      <c r="B1923" s="14"/>
      <c r="C1923" s="18"/>
    </row>
    <row r="1924" spans="2:3" x14ac:dyDescent="0.25">
      <c r="B1924" s="14"/>
      <c r="C1924" s="18"/>
    </row>
    <row r="1925" spans="2:3" x14ac:dyDescent="0.25">
      <c r="B1925" s="14"/>
      <c r="C1925" s="18"/>
    </row>
    <row r="1926" spans="2:3" x14ac:dyDescent="0.25">
      <c r="B1926" s="14"/>
      <c r="C1926" s="18"/>
    </row>
    <row r="1927" spans="2:3" x14ac:dyDescent="0.25">
      <c r="B1927" s="14"/>
      <c r="C1927" s="18"/>
    </row>
    <row r="1928" spans="2:3" x14ac:dyDescent="0.25">
      <c r="B1928" s="14"/>
      <c r="C1928" s="18"/>
    </row>
    <row r="1929" spans="2:3" x14ac:dyDescent="0.25">
      <c r="B1929" s="14"/>
      <c r="C1929" s="18"/>
    </row>
    <row r="1930" spans="2:3" x14ac:dyDescent="0.25">
      <c r="B1930" s="14"/>
      <c r="C1930" s="18"/>
    </row>
    <row r="1931" spans="2:3" x14ac:dyDescent="0.25">
      <c r="B1931" s="14"/>
      <c r="C1931" s="18"/>
    </row>
    <row r="1932" spans="2:3" x14ac:dyDescent="0.25">
      <c r="B1932" s="14"/>
      <c r="C1932" s="18"/>
    </row>
    <row r="1933" spans="2:3" x14ac:dyDescent="0.25">
      <c r="B1933" s="14"/>
      <c r="C1933" s="18"/>
    </row>
    <row r="1934" spans="2:3" x14ac:dyDescent="0.25">
      <c r="B1934" s="14"/>
      <c r="C1934" s="18"/>
    </row>
    <row r="1935" spans="2:3" x14ac:dyDescent="0.25">
      <c r="B1935" s="14"/>
      <c r="C1935" s="18"/>
    </row>
    <row r="1936" spans="2:3" x14ac:dyDescent="0.25">
      <c r="B1936" s="14"/>
      <c r="C1936" s="18"/>
    </row>
    <row r="1937" spans="2:3" x14ac:dyDescent="0.25">
      <c r="B1937" s="14"/>
      <c r="C1937" s="18"/>
    </row>
    <row r="1938" spans="2:3" x14ac:dyDescent="0.25">
      <c r="B1938" s="14"/>
      <c r="C1938" s="18"/>
    </row>
    <row r="1939" spans="2:3" x14ac:dyDescent="0.25">
      <c r="B1939" s="14"/>
      <c r="C1939" s="18"/>
    </row>
    <row r="1940" spans="2:3" x14ac:dyDescent="0.25">
      <c r="B1940" s="14"/>
      <c r="C1940" s="18"/>
    </row>
    <row r="1941" spans="2:3" x14ac:dyDescent="0.25">
      <c r="B1941" s="14"/>
      <c r="C1941" s="18"/>
    </row>
    <row r="1942" spans="2:3" x14ac:dyDescent="0.25">
      <c r="B1942" s="14"/>
      <c r="C1942" s="18"/>
    </row>
    <row r="1943" spans="2:3" x14ac:dyDescent="0.25">
      <c r="B1943" s="14"/>
      <c r="C1943" s="18"/>
    </row>
    <row r="1944" spans="2:3" x14ac:dyDescent="0.25">
      <c r="B1944" s="14"/>
      <c r="C1944" s="18"/>
    </row>
    <row r="1945" spans="2:3" x14ac:dyDescent="0.25">
      <c r="B1945" s="14"/>
      <c r="C1945" s="18"/>
    </row>
    <row r="1946" spans="2:3" x14ac:dyDescent="0.25">
      <c r="B1946" s="14"/>
      <c r="C1946" s="18"/>
    </row>
    <row r="1947" spans="2:3" x14ac:dyDescent="0.25">
      <c r="B1947" s="14"/>
      <c r="C1947" s="18"/>
    </row>
    <row r="1948" spans="2:3" x14ac:dyDescent="0.25">
      <c r="B1948" s="14"/>
      <c r="C1948" s="18"/>
    </row>
    <row r="1949" spans="2:3" x14ac:dyDescent="0.25">
      <c r="B1949" s="14"/>
      <c r="C1949" s="18"/>
    </row>
    <row r="1950" spans="2:3" x14ac:dyDescent="0.25">
      <c r="B1950" s="14"/>
      <c r="C1950" s="18"/>
    </row>
    <row r="1951" spans="2:3" x14ac:dyDescent="0.25">
      <c r="B1951" s="14"/>
      <c r="C1951" s="18"/>
    </row>
    <row r="1952" spans="2:3" x14ac:dyDescent="0.25">
      <c r="B1952" s="14"/>
      <c r="C1952" s="18"/>
    </row>
    <row r="1953" spans="2:3" x14ac:dyDescent="0.25">
      <c r="B1953" s="14"/>
      <c r="C1953" s="18"/>
    </row>
    <row r="1954" spans="2:3" x14ac:dyDescent="0.25">
      <c r="B1954" s="14"/>
      <c r="C1954" s="18"/>
    </row>
    <row r="1955" spans="2:3" x14ac:dyDescent="0.25">
      <c r="B1955" s="14"/>
      <c r="C1955" s="18"/>
    </row>
    <row r="1956" spans="2:3" x14ac:dyDescent="0.25">
      <c r="B1956" s="14"/>
      <c r="C1956" s="18"/>
    </row>
    <row r="1957" spans="2:3" x14ac:dyDescent="0.25">
      <c r="B1957" s="14"/>
      <c r="C1957" s="18"/>
    </row>
    <row r="1958" spans="2:3" x14ac:dyDescent="0.25">
      <c r="B1958" s="14"/>
      <c r="C1958" s="18"/>
    </row>
    <row r="1959" spans="2:3" x14ac:dyDescent="0.25">
      <c r="B1959" s="14"/>
      <c r="C1959" s="18"/>
    </row>
    <row r="1960" spans="2:3" x14ac:dyDescent="0.25">
      <c r="B1960" s="14"/>
      <c r="C1960" s="18"/>
    </row>
    <row r="1961" spans="2:3" x14ac:dyDescent="0.25">
      <c r="B1961" s="14"/>
      <c r="C1961" s="18"/>
    </row>
    <row r="1962" spans="2:3" x14ac:dyDescent="0.25">
      <c r="B1962" s="14"/>
      <c r="C1962" s="18"/>
    </row>
    <row r="1963" spans="2:3" x14ac:dyDescent="0.25">
      <c r="B1963" s="14"/>
      <c r="C1963" s="18"/>
    </row>
    <row r="1964" spans="2:3" x14ac:dyDescent="0.25">
      <c r="B1964" s="14"/>
      <c r="C1964" s="18"/>
    </row>
    <row r="1965" spans="2:3" x14ac:dyDescent="0.25">
      <c r="B1965" s="14"/>
      <c r="C1965" s="18"/>
    </row>
    <row r="1966" spans="2:3" x14ac:dyDescent="0.25">
      <c r="B1966" s="14"/>
      <c r="C1966" s="18"/>
    </row>
    <row r="1967" spans="2:3" x14ac:dyDescent="0.25">
      <c r="B1967" s="14"/>
      <c r="C1967" s="18"/>
    </row>
    <row r="1968" spans="2:3" x14ac:dyDescent="0.25">
      <c r="B1968" s="14"/>
      <c r="C1968" s="18"/>
    </row>
    <row r="1969" spans="2:3" x14ac:dyDescent="0.25">
      <c r="B1969" s="14"/>
      <c r="C1969" s="18"/>
    </row>
    <row r="1970" spans="2:3" x14ac:dyDescent="0.25">
      <c r="B1970" s="14"/>
      <c r="C1970" s="18"/>
    </row>
    <row r="1971" spans="2:3" x14ac:dyDescent="0.25">
      <c r="B1971" s="14"/>
      <c r="C1971" s="18"/>
    </row>
    <row r="1972" spans="2:3" x14ac:dyDescent="0.25">
      <c r="B1972" s="14"/>
      <c r="C1972" s="18"/>
    </row>
    <row r="1973" spans="2:3" x14ac:dyDescent="0.25">
      <c r="B1973" s="14"/>
      <c r="C1973" s="18"/>
    </row>
    <row r="1974" spans="2:3" x14ac:dyDescent="0.25">
      <c r="B1974" s="14"/>
      <c r="C1974" s="18"/>
    </row>
    <row r="1975" spans="2:3" x14ac:dyDescent="0.25">
      <c r="B1975" s="14"/>
      <c r="C1975" s="18"/>
    </row>
    <row r="1976" spans="2:3" x14ac:dyDescent="0.25">
      <c r="B1976" s="14"/>
      <c r="C1976" s="18"/>
    </row>
    <row r="1977" spans="2:3" x14ac:dyDescent="0.25">
      <c r="B1977" s="14"/>
      <c r="C1977" s="18"/>
    </row>
    <row r="1978" spans="2:3" x14ac:dyDescent="0.25">
      <c r="B1978" s="14"/>
      <c r="C1978" s="18"/>
    </row>
    <row r="1979" spans="2:3" x14ac:dyDescent="0.25">
      <c r="B1979" s="14"/>
      <c r="C1979" s="18"/>
    </row>
    <row r="1980" spans="2:3" x14ac:dyDescent="0.25">
      <c r="B1980" s="14"/>
      <c r="C1980" s="18"/>
    </row>
    <row r="1981" spans="2:3" x14ac:dyDescent="0.25">
      <c r="B1981" s="14"/>
      <c r="C1981" s="18"/>
    </row>
    <row r="1982" spans="2:3" x14ac:dyDescent="0.25">
      <c r="B1982" s="14"/>
      <c r="C1982" s="18"/>
    </row>
    <row r="1983" spans="2:3" x14ac:dyDescent="0.25">
      <c r="B1983" s="14"/>
      <c r="C1983" s="18"/>
    </row>
    <row r="1984" spans="2:3" x14ac:dyDescent="0.25">
      <c r="B1984" s="14"/>
      <c r="C1984" s="18"/>
    </row>
    <row r="1985" spans="1:3" x14ac:dyDescent="0.25">
      <c r="B1985" s="14"/>
      <c r="C1985" s="18"/>
    </row>
    <row r="1986" spans="1:3" x14ac:dyDescent="0.25">
      <c r="B1986" s="14"/>
      <c r="C1986" s="18"/>
    </row>
    <row r="1987" spans="1:3" x14ac:dyDescent="0.25">
      <c r="B1987" s="14"/>
      <c r="C1987" s="18"/>
    </row>
    <row r="1988" spans="1:3" x14ac:dyDescent="0.25">
      <c r="B1988" s="14"/>
      <c r="C1988" s="18"/>
    </row>
    <row r="1989" spans="1:3" x14ac:dyDescent="0.25">
      <c r="B1989" s="14"/>
      <c r="C1989" s="18"/>
    </row>
    <row r="1990" spans="1:3" x14ac:dyDescent="0.25">
      <c r="B1990" s="14"/>
      <c r="C1990" s="18"/>
    </row>
    <row r="1991" spans="1:3" x14ac:dyDescent="0.25">
      <c r="B1991" s="14"/>
      <c r="C1991" s="18"/>
    </row>
    <row r="1992" spans="1:3" x14ac:dyDescent="0.25">
      <c r="B1992" s="14"/>
      <c r="C1992" s="18"/>
    </row>
    <row r="1993" spans="1:3" x14ac:dyDescent="0.25">
      <c r="B1993" s="14"/>
      <c r="C1993" s="18"/>
    </row>
    <row r="1994" spans="1:3" x14ac:dyDescent="0.25">
      <c r="B1994" s="14"/>
      <c r="C1994" s="18"/>
    </row>
    <row r="1995" spans="1:3" x14ac:dyDescent="0.25">
      <c r="B1995" s="14"/>
      <c r="C1995" s="18"/>
    </row>
    <row r="1996" spans="1:3" x14ac:dyDescent="0.25">
      <c r="B1996" s="14"/>
      <c r="C1996" s="18"/>
    </row>
    <row r="1997" spans="1:3" x14ac:dyDescent="0.25">
      <c r="B1997" s="14"/>
      <c r="C1997" s="18"/>
    </row>
    <row r="1998" spans="1:3" x14ac:dyDescent="0.25">
      <c r="B1998" s="14"/>
      <c r="C1998" s="18"/>
    </row>
    <row r="1999" spans="1:3" x14ac:dyDescent="0.25">
      <c r="B1999" s="14"/>
      <c r="C1999" s="18"/>
    </row>
    <row r="2000" spans="1:3" ht="15.75" thickBot="1" x14ac:dyDescent="0.3">
      <c r="A2000" s="22"/>
      <c r="B2000" s="15"/>
      <c r="C2000" s="1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00F0-090C-4103-B8A2-281751D3A222}">
  <sheetPr>
    <tabColor rgb="FF92D050"/>
  </sheetPr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/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/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/>
      <c r="D5" s="30"/>
      <c r="E5" s="152" t="s">
        <v>32</v>
      </c>
      <c r="F5" s="153"/>
      <c r="G5" s="34"/>
      <c r="H5" s="30"/>
      <c r="I5" s="152" t="s">
        <v>32</v>
      </c>
      <c r="J5" s="153"/>
      <c r="K5" s="34"/>
      <c r="L5" s="30"/>
      <c r="M5" s="152" t="s">
        <v>32</v>
      </c>
      <c r="N5" s="153"/>
      <c r="O5" s="34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 t="e">
        <f>VLOOKUP(C5,Zinsen!A2:B2000,2,FALSE)</f>
        <v>#N/A</v>
      </c>
      <c r="D6" s="30"/>
      <c r="E6" s="150" t="s">
        <v>33</v>
      </c>
      <c r="F6" s="151"/>
      <c r="G6" s="7"/>
      <c r="H6" s="30"/>
      <c r="I6" s="150" t="s">
        <v>33</v>
      </c>
      <c r="J6" s="151"/>
      <c r="K6" s="7"/>
      <c r="L6" s="30"/>
      <c r="M6" s="150" t="s">
        <v>33</v>
      </c>
      <c r="N6" s="151"/>
      <c r="O6" s="7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/>
      <c r="H7" s="30"/>
      <c r="I7" s="150" t="s">
        <v>60</v>
      </c>
      <c r="J7" s="151"/>
      <c r="K7" s="7"/>
      <c r="L7" s="30"/>
      <c r="M7" s="150" t="s">
        <v>60</v>
      </c>
      <c r="N7" s="151"/>
      <c r="O7" s="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 t="e">
        <f>VLOOKUP(Vorlage!B2:E2,Übersicht!B4:D1981,3,FALSE)</f>
        <v>#N/A</v>
      </c>
      <c r="D8" s="30"/>
      <c r="E8" s="150" t="s">
        <v>102</v>
      </c>
      <c r="F8" s="151"/>
      <c r="G8" s="27"/>
      <c r="H8" s="30"/>
      <c r="I8" s="150" t="s">
        <v>101</v>
      </c>
      <c r="J8" s="151"/>
      <c r="K8" s="28" t="e">
        <f>IF(C36&gt;0,C36,C35)</f>
        <v>#DIV/0!</v>
      </c>
      <c r="L8" s="30"/>
      <c r="M8" s="150" t="s">
        <v>102</v>
      </c>
      <c r="N8" s="151"/>
      <c r="O8" s="27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 t="e">
        <f>(C8-C11-C12)/C10</f>
        <v>#N/A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/>
      <c r="D10" s="30"/>
      <c r="E10" s="5">
        <v>0</v>
      </c>
      <c r="F10" s="77">
        <f>C10</f>
        <v>0</v>
      </c>
      <c r="G10" s="78" t="s">
        <v>19</v>
      </c>
      <c r="H10" s="30"/>
      <c r="I10" s="5">
        <v>0</v>
      </c>
      <c r="J10" s="77">
        <f>C10</f>
        <v>0</v>
      </c>
      <c r="K10" s="78" t="s">
        <v>19</v>
      </c>
      <c r="L10" s="30"/>
      <c r="M10" s="5">
        <v>0</v>
      </c>
      <c r="N10" s="77">
        <f>C10</f>
        <v>0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/>
      <c r="D11" s="30"/>
      <c r="E11" s="5">
        <v>1</v>
      </c>
      <c r="F11" s="77">
        <f>F10*(1+$G$5)</f>
        <v>0</v>
      </c>
      <c r="G11" s="79" t="e">
        <f t="shared" ref="G11:G20" si="0">F11*$G$7/(1+$C$6)^E11</f>
        <v>#N/A</v>
      </c>
      <c r="H11" s="30"/>
      <c r="I11" s="5">
        <v>1</v>
      </c>
      <c r="J11" s="77">
        <f>J10*(1+$K$5)</f>
        <v>0</v>
      </c>
      <c r="K11" s="79" t="e">
        <f t="shared" ref="K11:K20" si="1">J11*$K$7/(1+$C$6)^I11</f>
        <v>#N/A</v>
      </c>
      <c r="L11" s="30"/>
      <c r="M11" s="5">
        <v>1</v>
      </c>
      <c r="N11" s="77">
        <f>N10*(1+$O$5)</f>
        <v>0</v>
      </c>
      <c r="O11" s="79" t="e">
        <f t="shared" ref="O11:O20" si="2">N11*$O$7/(1+$C$6)^M11</f>
        <v>#N/A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/>
      <c r="D12" s="30"/>
      <c r="E12" s="5">
        <v>2</v>
      </c>
      <c r="F12" s="77">
        <f>F11*(1+$G$5)</f>
        <v>0</v>
      </c>
      <c r="G12" s="79" t="e">
        <f t="shared" si="0"/>
        <v>#N/A</v>
      </c>
      <c r="H12" s="30"/>
      <c r="I12" s="5">
        <v>2</v>
      </c>
      <c r="J12" s="77">
        <f>J11*(1+$K$5)</f>
        <v>0</v>
      </c>
      <c r="K12" s="79" t="e">
        <f t="shared" si="1"/>
        <v>#N/A</v>
      </c>
      <c r="L12" s="30"/>
      <c r="M12" s="5">
        <v>2</v>
      </c>
      <c r="N12" s="77">
        <f t="shared" ref="N12:N15" si="3">N11*(1+$O$5)</f>
        <v>0</v>
      </c>
      <c r="O12" s="79" t="e">
        <f t="shared" si="2"/>
        <v>#N/A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0</v>
      </c>
      <c r="G13" s="79" t="e">
        <f t="shared" si="0"/>
        <v>#N/A</v>
      </c>
      <c r="H13" s="30"/>
      <c r="I13" s="5">
        <v>3</v>
      </c>
      <c r="J13" s="77">
        <f>J12*(1+$K$5)</f>
        <v>0</v>
      </c>
      <c r="K13" s="79" t="e">
        <f t="shared" si="1"/>
        <v>#N/A</v>
      </c>
      <c r="L13" s="30"/>
      <c r="M13" s="5">
        <v>3</v>
      </c>
      <c r="N13" s="77">
        <f t="shared" si="3"/>
        <v>0</v>
      </c>
      <c r="O13" s="79" t="e">
        <f t="shared" si="2"/>
        <v>#N/A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0</v>
      </c>
      <c r="G14" s="79" t="e">
        <f t="shared" si="0"/>
        <v>#N/A</v>
      </c>
      <c r="H14" s="30"/>
      <c r="I14" s="5">
        <v>4</v>
      </c>
      <c r="J14" s="77">
        <f>J13*(1+$K$5)</f>
        <v>0</v>
      </c>
      <c r="K14" s="79" t="e">
        <f t="shared" si="1"/>
        <v>#N/A</v>
      </c>
      <c r="L14" s="30"/>
      <c r="M14" s="5">
        <v>4</v>
      </c>
      <c r="N14" s="77">
        <f t="shared" si="3"/>
        <v>0</v>
      </c>
      <c r="O14" s="79" t="e">
        <f t="shared" si="2"/>
        <v>#N/A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/>
      <c r="D15" s="30"/>
      <c r="E15" s="5">
        <v>5</v>
      </c>
      <c r="F15" s="77">
        <f>F14*(1+$G$5)</f>
        <v>0</v>
      </c>
      <c r="G15" s="79" t="e">
        <f t="shared" si="0"/>
        <v>#N/A</v>
      </c>
      <c r="H15" s="30"/>
      <c r="I15" s="5">
        <v>5</v>
      </c>
      <c r="J15" s="77">
        <f>J14*(1+$K$5)</f>
        <v>0</v>
      </c>
      <c r="K15" s="79" t="e">
        <f t="shared" si="1"/>
        <v>#N/A</v>
      </c>
      <c r="L15" s="30"/>
      <c r="M15" s="5">
        <v>5</v>
      </c>
      <c r="N15" s="77">
        <f t="shared" si="3"/>
        <v>0</v>
      </c>
      <c r="O15" s="79" t="e">
        <f t="shared" si="2"/>
        <v>#N/A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/>
      <c r="D16" s="30"/>
      <c r="E16" s="5">
        <v>6</v>
      </c>
      <c r="F16" s="77">
        <f>F15*(1+$G$6)</f>
        <v>0</v>
      </c>
      <c r="G16" s="79" t="e">
        <f t="shared" si="0"/>
        <v>#N/A</v>
      </c>
      <c r="H16" s="30"/>
      <c r="I16" s="5">
        <v>6</v>
      </c>
      <c r="J16" s="77">
        <f>J15*(1+$K$6)</f>
        <v>0</v>
      </c>
      <c r="K16" s="79" t="e">
        <f t="shared" si="1"/>
        <v>#N/A</v>
      </c>
      <c r="L16" s="30"/>
      <c r="M16" s="5">
        <v>6</v>
      </c>
      <c r="N16" s="77">
        <f>N15*(1+$O$6)</f>
        <v>0</v>
      </c>
      <c r="O16" s="79" t="e">
        <f t="shared" si="2"/>
        <v>#N/A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/>
      <c r="D17" s="30"/>
      <c r="E17" s="5">
        <v>7</v>
      </c>
      <c r="F17" s="77">
        <f>F16*(1+$G$6)</f>
        <v>0</v>
      </c>
      <c r="G17" s="79" t="e">
        <f t="shared" si="0"/>
        <v>#N/A</v>
      </c>
      <c r="H17" s="30"/>
      <c r="I17" s="5">
        <v>7</v>
      </c>
      <c r="J17" s="77">
        <f t="shared" ref="J17:J20" si="4">J16*(1+$K$6)</f>
        <v>0</v>
      </c>
      <c r="K17" s="79" t="e">
        <f t="shared" si="1"/>
        <v>#N/A</v>
      </c>
      <c r="L17" s="30"/>
      <c r="M17" s="5">
        <v>7</v>
      </c>
      <c r="N17" s="77">
        <f t="shared" ref="N17:N20" si="5">N16*(1+$O$6)</f>
        <v>0</v>
      </c>
      <c r="O17" s="79" t="e">
        <f t="shared" si="2"/>
        <v>#N/A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0</v>
      </c>
      <c r="G18" s="79" t="e">
        <f t="shared" si="0"/>
        <v>#N/A</v>
      </c>
      <c r="H18" s="30"/>
      <c r="I18" s="5">
        <v>8</v>
      </c>
      <c r="J18" s="77">
        <f t="shared" si="4"/>
        <v>0</v>
      </c>
      <c r="K18" s="79" t="e">
        <f t="shared" si="1"/>
        <v>#N/A</v>
      </c>
      <c r="L18" s="30"/>
      <c r="M18" s="5">
        <v>8</v>
      </c>
      <c r="N18" s="77">
        <f t="shared" si="5"/>
        <v>0</v>
      </c>
      <c r="O18" s="79" t="e">
        <f t="shared" si="2"/>
        <v>#N/A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/>
      <c r="D19" s="30"/>
      <c r="E19" s="5">
        <v>9</v>
      </c>
      <c r="F19" s="77">
        <f>F18*(1+$G$6)</f>
        <v>0</v>
      </c>
      <c r="G19" s="79" t="e">
        <f t="shared" si="0"/>
        <v>#N/A</v>
      </c>
      <c r="H19" s="30"/>
      <c r="I19" s="5">
        <v>9</v>
      </c>
      <c r="J19" s="77">
        <f t="shared" si="4"/>
        <v>0</v>
      </c>
      <c r="K19" s="79" t="e">
        <f t="shared" si="1"/>
        <v>#N/A</v>
      </c>
      <c r="L19" s="30"/>
      <c r="M19" s="5">
        <v>9</v>
      </c>
      <c r="N19" s="77">
        <f t="shared" si="5"/>
        <v>0</v>
      </c>
      <c r="O19" s="79" t="e">
        <f t="shared" si="2"/>
        <v>#N/A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/>
      <c r="D20" s="30"/>
      <c r="E20" s="6">
        <v>10</v>
      </c>
      <c r="F20" s="80">
        <f>F19*(1+$G$6)</f>
        <v>0</v>
      </c>
      <c r="G20" s="81" t="e">
        <f t="shared" si="0"/>
        <v>#N/A</v>
      </c>
      <c r="H20" s="30"/>
      <c r="I20" s="6">
        <v>10</v>
      </c>
      <c r="J20" s="80">
        <f t="shared" si="4"/>
        <v>0</v>
      </c>
      <c r="K20" s="81" t="e">
        <f t="shared" si="1"/>
        <v>#N/A</v>
      </c>
      <c r="L20" s="30"/>
      <c r="M20" s="6">
        <v>10</v>
      </c>
      <c r="N20" s="80">
        <f t="shared" si="5"/>
        <v>0</v>
      </c>
      <c r="O20" s="81" t="e">
        <f t="shared" si="2"/>
        <v>#N/A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/>
      <c r="D21" s="30"/>
      <c r="E21" s="72" t="s">
        <v>25</v>
      </c>
      <c r="F21" s="77">
        <f>F20*G8+$C$11+$C$12</f>
        <v>0</v>
      </c>
      <c r="G21" s="79" t="e">
        <f>SUM(G11:G20)</f>
        <v>#N/A</v>
      </c>
      <c r="H21" s="30"/>
      <c r="I21" s="72" t="s">
        <v>25</v>
      </c>
      <c r="J21" s="77" t="e">
        <f>J20*K8+$C$11+$C$12</f>
        <v>#DIV/0!</v>
      </c>
      <c r="K21" s="79" t="e">
        <f>SUM(K11:K20)</f>
        <v>#N/A</v>
      </c>
      <c r="L21" s="30"/>
      <c r="M21" s="72" t="s">
        <v>25</v>
      </c>
      <c r="N21" s="77">
        <f>N20*O8+$C$11+$C$12</f>
        <v>0</v>
      </c>
      <c r="O21" s="79" t="e">
        <f>SUM(O11:O20)</f>
        <v>#N/A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/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/>
      <c r="D23" s="30"/>
      <c r="E23" s="8" t="s">
        <v>100</v>
      </c>
      <c r="F23" s="100" t="e">
        <f>((F21+G21)/C8)^(1/E20)-1</f>
        <v>#N/A</v>
      </c>
      <c r="G23" s="9"/>
      <c r="H23" s="30"/>
      <c r="I23" s="10" t="s">
        <v>100</v>
      </c>
      <c r="J23" s="101" t="e">
        <f>((J21+K21)/C8)^(1/I20)-1</f>
        <v>#DIV/0!</v>
      </c>
      <c r="K23" s="11"/>
      <c r="L23" s="30"/>
      <c r="M23" s="12" t="s">
        <v>100</v>
      </c>
      <c r="N23" s="102" t="e">
        <f>((N21+O21)/C8)^(1/M20)-1</f>
        <v>#N/A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/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x14ac:dyDescent="0.25">
      <c r="A27" s="30"/>
      <c r="B27" s="53" t="s">
        <v>14</v>
      </c>
      <c r="C27" s="24"/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/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/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/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 t="e">
        <f>AVERAGE(C15:C30)</f>
        <v>#DIV/0!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 t="e">
        <f>((0.9*C31)^2+0.19)/100</f>
        <v>#DIV/0!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 t="e">
        <f>(C33+MAX(0.02,C6))*1/((AVERAGE(K5:K6)+0.12)*5)</f>
        <v>#DIV/0!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 t="e">
        <f>1/C34</f>
        <v>#DIV/0!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F25:J36"/>
    <mergeCell ref="E25:E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B6A0B37F-E0BA-4A2F-9AB3-33D79B89F6DD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7BD180-0AEB-40B1-92B7-F1462EEA4F2F}">
          <x14:formula1>
            <xm:f>Zinsen!$A$2:$A$12</xm:f>
          </x14:formula1>
          <xm:sqref>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5FB64-800E-4686-AA02-3E9BC450934E}">
  <dimension ref="A1:AG56"/>
  <sheetViews>
    <sheetView zoomScaleNormal="100" workbookViewId="0">
      <selection activeCell="G2" sqref="G2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112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45228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0.1</v>
      </c>
      <c r="L5" s="30"/>
      <c r="M5" s="152" t="s">
        <v>32</v>
      </c>
      <c r="N5" s="153"/>
      <c r="O5" s="34">
        <v>0.15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0.1</v>
      </c>
      <c r="L6" s="30"/>
      <c r="M6" s="150" t="s">
        <v>33</v>
      </c>
      <c r="N6" s="151"/>
      <c r="O6" s="7">
        <v>0.12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VLOOKUP(GOOG!B2:E2,Übersicht!B4:D1981,3,FALSE)</f>
        <v>136.63999999999999</v>
      </c>
      <c r="D8" s="30"/>
      <c r="E8" s="150" t="s">
        <v>102</v>
      </c>
      <c r="F8" s="151"/>
      <c r="G8" s="27">
        <v>12</v>
      </c>
      <c r="H8" s="30"/>
      <c r="I8" s="150" t="s">
        <v>101</v>
      </c>
      <c r="J8" s="151"/>
      <c r="K8" s="28">
        <f>IF(C36&gt;0,C36,C35)</f>
        <v>16.653612582592185</v>
      </c>
      <c r="L8" s="30"/>
      <c r="M8" s="150" t="s">
        <v>102</v>
      </c>
      <c r="N8" s="151"/>
      <c r="O8" s="27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22.37017543859649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5.7</v>
      </c>
      <c r="D10" s="30"/>
      <c r="E10" s="5">
        <v>0</v>
      </c>
      <c r="F10" s="77">
        <f>C10</f>
        <v>5.7</v>
      </c>
      <c r="G10" s="78" t="s">
        <v>19</v>
      </c>
      <c r="H10" s="30"/>
      <c r="I10" s="5">
        <v>0</v>
      </c>
      <c r="J10" s="77">
        <f>C10</f>
        <v>5.7</v>
      </c>
      <c r="K10" s="78" t="s">
        <v>19</v>
      </c>
      <c r="L10" s="30"/>
      <c r="M10" s="5">
        <v>0</v>
      </c>
      <c r="N10" s="77">
        <f>C10</f>
        <v>5.7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7.91</v>
      </c>
      <c r="D11" s="30"/>
      <c r="E11" s="5">
        <v>1</v>
      </c>
      <c r="F11" s="77">
        <f>F10*(1+$G$5)</f>
        <v>5.9850000000000003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6.2700000000000005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6.5549999999999997</v>
      </c>
      <c r="O11" s="79">
        <f t="shared" ref="O11:O20" si="2">N11*$O$7/(1+$C$6)^M11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1.22</v>
      </c>
      <c r="D12" s="30"/>
      <c r="E12" s="5">
        <v>2</v>
      </c>
      <c r="F12" s="77">
        <f>F11*(1+$G$5)</f>
        <v>6.284250000000001</v>
      </c>
      <c r="G12" s="79">
        <f t="shared" si="0"/>
        <v>0</v>
      </c>
      <c r="H12" s="30"/>
      <c r="I12" s="5">
        <v>2</v>
      </c>
      <c r="J12" s="77">
        <f>J11*(1+$K$5)</f>
        <v>6.8970000000000011</v>
      </c>
      <c r="K12" s="79">
        <f t="shared" si="1"/>
        <v>0</v>
      </c>
      <c r="L12" s="30"/>
      <c r="M12" s="5">
        <v>2</v>
      </c>
      <c r="N12" s="77">
        <f t="shared" ref="N12:N15" si="3">N11*(1+$O$5)</f>
        <v>7.5382499999999988</v>
      </c>
      <c r="O12" s="79">
        <f t="shared" si="2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6.598462500000001</v>
      </c>
      <c r="G13" s="79">
        <f t="shared" si="0"/>
        <v>0</v>
      </c>
      <c r="H13" s="30"/>
      <c r="I13" s="5">
        <v>3</v>
      </c>
      <c r="J13" s="77">
        <f>J12*(1+$K$5)</f>
        <v>7.5867000000000022</v>
      </c>
      <c r="K13" s="79">
        <f t="shared" si="1"/>
        <v>0</v>
      </c>
      <c r="L13" s="30"/>
      <c r="M13" s="5">
        <v>3</v>
      </c>
      <c r="N13" s="77">
        <f t="shared" si="3"/>
        <v>8.6689874999999983</v>
      </c>
      <c r="O13" s="79">
        <f t="shared" si="2"/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6.9283856250000015</v>
      </c>
      <c r="G14" s="79">
        <f t="shared" si="0"/>
        <v>0</v>
      </c>
      <c r="H14" s="30"/>
      <c r="I14" s="5">
        <v>4</v>
      </c>
      <c r="J14" s="77">
        <f>J13*(1+$K$5)</f>
        <v>8.3453700000000026</v>
      </c>
      <c r="K14" s="79">
        <f t="shared" si="1"/>
        <v>0</v>
      </c>
      <c r="L14" s="30"/>
      <c r="M14" s="5">
        <v>4</v>
      </c>
      <c r="N14" s="77">
        <f t="shared" si="3"/>
        <v>9.9693356249999976</v>
      </c>
      <c r="O14" s="79">
        <f t="shared" si="2"/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2</v>
      </c>
      <c r="D15" s="30"/>
      <c r="E15" s="5">
        <v>5</v>
      </c>
      <c r="F15" s="77">
        <f>F14*(1+$G$5)</f>
        <v>7.2748049062500018</v>
      </c>
      <c r="G15" s="79">
        <f t="shared" si="0"/>
        <v>0</v>
      </c>
      <c r="H15" s="30"/>
      <c r="I15" s="5">
        <v>5</v>
      </c>
      <c r="J15" s="77">
        <f>J14*(1+$K$5)</f>
        <v>9.1799070000000036</v>
      </c>
      <c r="K15" s="79">
        <f t="shared" si="1"/>
        <v>0</v>
      </c>
      <c r="L15" s="30"/>
      <c r="M15" s="5">
        <v>5</v>
      </c>
      <c r="N15" s="77">
        <f t="shared" si="3"/>
        <v>11.464735968749997</v>
      </c>
      <c r="O15" s="79">
        <f t="shared" si="2"/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3</v>
      </c>
      <c r="D16" s="30"/>
      <c r="E16" s="5">
        <v>6</v>
      </c>
      <c r="F16" s="77">
        <f>F15*(1+$G$6)</f>
        <v>7.6385451515625018</v>
      </c>
      <c r="G16" s="79">
        <f t="shared" si="0"/>
        <v>0</v>
      </c>
      <c r="H16" s="30"/>
      <c r="I16" s="5">
        <v>6</v>
      </c>
      <c r="J16" s="77">
        <f>J15*(1+$K$6)</f>
        <v>10.097897700000004</v>
      </c>
      <c r="K16" s="79">
        <f t="shared" si="1"/>
        <v>0</v>
      </c>
      <c r="L16" s="30"/>
      <c r="M16" s="5">
        <v>6</v>
      </c>
      <c r="N16" s="77">
        <f>N15*(1+$O$6)</f>
        <v>12.840504284999998</v>
      </c>
      <c r="O16" s="79">
        <f t="shared" si="2"/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3</v>
      </c>
      <c r="D17" s="30"/>
      <c r="E17" s="5">
        <v>7</v>
      </c>
      <c r="F17" s="77">
        <f>F16*(1+$G$6)</f>
        <v>8.020472409140627</v>
      </c>
      <c r="G17" s="79">
        <f t="shared" si="0"/>
        <v>0</v>
      </c>
      <c r="H17" s="30"/>
      <c r="I17" s="5">
        <v>7</v>
      </c>
      <c r="J17" s="77">
        <f t="shared" ref="J17:J20" si="4">J16*(1+$K$6)</f>
        <v>11.107687470000005</v>
      </c>
      <c r="K17" s="79">
        <f t="shared" si="1"/>
        <v>0</v>
      </c>
      <c r="L17" s="30"/>
      <c r="M17" s="5">
        <v>7</v>
      </c>
      <c r="N17" s="77">
        <f t="shared" ref="N17:N20" si="5">N16*(1+$O$6)</f>
        <v>14.381364799199998</v>
      </c>
      <c r="O17" s="79">
        <f t="shared" si="2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8.4214960295976589</v>
      </c>
      <c r="G18" s="79">
        <f t="shared" si="0"/>
        <v>0</v>
      </c>
      <c r="H18" s="30"/>
      <c r="I18" s="5">
        <v>8</v>
      </c>
      <c r="J18" s="77">
        <f t="shared" si="4"/>
        <v>12.218456217000007</v>
      </c>
      <c r="K18" s="79">
        <f t="shared" si="1"/>
        <v>0</v>
      </c>
      <c r="L18" s="30"/>
      <c r="M18" s="5">
        <v>8</v>
      </c>
      <c r="N18" s="77">
        <f t="shared" si="5"/>
        <v>16.107128575103999</v>
      </c>
      <c r="O18" s="79">
        <f t="shared" si="2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77">
        <f>F18*(1+$G$6)</f>
        <v>8.842570831077543</v>
      </c>
      <c r="G19" s="79">
        <f t="shared" si="0"/>
        <v>0</v>
      </c>
      <c r="H19" s="30"/>
      <c r="I19" s="5">
        <v>9</v>
      </c>
      <c r="J19" s="77">
        <f t="shared" si="4"/>
        <v>13.440301838700009</v>
      </c>
      <c r="K19" s="79">
        <f t="shared" si="1"/>
        <v>0</v>
      </c>
      <c r="L19" s="30"/>
      <c r="M19" s="5">
        <v>9</v>
      </c>
      <c r="N19" s="77">
        <f t="shared" si="5"/>
        <v>18.03998400411648</v>
      </c>
      <c r="O19" s="79">
        <f t="shared" si="2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1</v>
      </c>
      <c r="D20" s="30"/>
      <c r="E20" s="6">
        <v>10</v>
      </c>
      <c r="F20" s="80">
        <f>F19*(1+$G$6)</f>
        <v>9.2846993726314206</v>
      </c>
      <c r="G20" s="81">
        <f t="shared" si="0"/>
        <v>0</v>
      </c>
      <c r="H20" s="30"/>
      <c r="I20" s="6">
        <v>10</v>
      </c>
      <c r="J20" s="80">
        <f t="shared" si="4"/>
        <v>14.784332022570011</v>
      </c>
      <c r="K20" s="81">
        <f t="shared" si="1"/>
        <v>0</v>
      </c>
      <c r="L20" s="30"/>
      <c r="M20" s="6">
        <v>10</v>
      </c>
      <c r="N20" s="80">
        <f t="shared" si="5"/>
        <v>20.204782084610461</v>
      </c>
      <c r="O20" s="81">
        <f t="shared" si="2"/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77">
        <f>F20*G8+$C$11+$C$12</f>
        <v>120.54639247157704</v>
      </c>
      <c r="G21" s="79">
        <f>SUM(G11:G20)</f>
        <v>0</v>
      </c>
      <c r="H21" s="30"/>
      <c r="I21" s="72" t="s">
        <v>25</v>
      </c>
      <c r="J21" s="77">
        <f>J20*K8+$C$11+$C$12</f>
        <v>255.3425377962925</v>
      </c>
      <c r="K21" s="79">
        <f>SUM(K11:K20)</f>
        <v>0</v>
      </c>
      <c r="L21" s="30"/>
      <c r="M21" s="72" t="s">
        <v>25</v>
      </c>
      <c r="N21" s="77">
        <f>N20*O8+$C$11+$C$12</f>
        <v>413.22564169220925</v>
      </c>
      <c r="O21" s="79">
        <f>SUM(O11:O20)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1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3</v>
      </c>
      <c r="D23" s="30"/>
      <c r="E23" s="8" t="s">
        <v>100</v>
      </c>
      <c r="F23" s="100">
        <f>((F21+G21)/C8)^(1/E20)-1</f>
        <v>-1.24533127967007E-2</v>
      </c>
      <c r="G23" s="9"/>
      <c r="H23" s="30"/>
      <c r="I23" s="10" t="s">
        <v>100</v>
      </c>
      <c r="J23" s="101">
        <f>((J21+K21)/C8)^(1/I20)-1</f>
        <v>6.4521731529354254E-2</v>
      </c>
      <c r="K23" s="11"/>
      <c r="L23" s="30"/>
      <c r="M23" s="12" t="s">
        <v>100</v>
      </c>
      <c r="N23" s="102">
        <f>((N21+O21)/C8)^(1/M20)-1</f>
        <v>0.11701997892773908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>
        <v>1</v>
      </c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1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1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1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1.6428571428571428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2.3761734693877556E-2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6.0047031539888683E-2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16.653612582592185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25:E36"/>
    <mergeCell ref="F25:J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EC960DA0-1A86-459C-8EAA-6B7C952512F5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BBCC27-2FCC-4AEF-8EBE-BB7929443A32}">
          <x14:formula1>
            <xm:f>Zinsen!$A$2:$A$12</xm:f>
          </x14:formula1>
          <xm:sqref>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04EEA-AFDF-4316-A943-3FA7329DAD51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61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45180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7.0000000000000007E-2</v>
      </c>
      <c r="L5" s="30"/>
      <c r="M5" s="152" t="s">
        <v>32</v>
      </c>
      <c r="N5" s="153"/>
      <c r="O5" s="34">
        <v>0.1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7.0000000000000007E-2</v>
      </c>
      <c r="L6" s="30"/>
      <c r="M6" s="150" t="s">
        <v>33</v>
      </c>
      <c r="N6" s="151"/>
      <c r="O6" s="7">
        <v>0.1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0.1</v>
      </c>
      <c r="H7" s="30"/>
      <c r="I7" s="150" t="s">
        <v>60</v>
      </c>
      <c r="J7" s="151"/>
      <c r="K7" s="7">
        <v>0.15</v>
      </c>
      <c r="L7" s="30"/>
      <c r="M7" s="150" t="s">
        <v>60</v>
      </c>
      <c r="N7" s="151"/>
      <c r="O7" s="7">
        <v>0.2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f>VLOOKUP(AAPL!B2:E2,Übersicht!B4:D1981,3,FALSE)</f>
        <v>195.71</v>
      </c>
      <c r="D8" s="30"/>
      <c r="E8" s="150" t="s">
        <v>102</v>
      </c>
      <c r="F8" s="151"/>
      <c r="G8" s="27">
        <v>12</v>
      </c>
      <c r="H8" s="30"/>
      <c r="I8" s="150" t="s">
        <v>101</v>
      </c>
      <c r="J8" s="151"/>
      <c r="K8" s="28">
        <f>IF(C36&gt;0,C36,C35)</f>
        <v>15.64542854358033</v>
      </c>
      <c r="L8" s="30"/>
      <c r="M8" s="150" t="s">
        <v>102</v>
      </c>
      <c r="N8" s="151"/>
      <c r="O8" s="27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31.442622950819676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6.1</v>
      </c>
      <c r="D10" s="30"/>
      <c r="E10" s="5">
        <v>0</v>
      </c>
      <c r="F10" s="77">
        <f>C10</f>
        <v>6.1</v>
      </c>
      <c r="G10" s="78" t="s">
        <v>19</v>
      </c>
      <c r="H10" s="30"/>
      <c r="I10" s="5">
        <v>0</v>
      </c>
      <c r="J10" s="77">
        <f>C10</f>
        <v>6.1</v>
      </c>
      <c r="K10" s="78" t="s">
        <v>19</v>
      </c>
      <c r="L10" s="30"/>
      <c r="M10" s="5">
        <v>0</v>
      </c>
      <c r="N10" s="77">
        <f>C10</f>
        <v>6.1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-2.74</v>
      </c>
      <c r="D11" s="30"/>
      <c r="E11" s="5">
        <v>1</v>
      </c>
      <c r="F11" s="77">
        <f>F10*(1+$G$5)</f>
        <v>6.4050000000000002</v>
      </c>
      <c r="G11" s="79">
        <f t="shared" ref="G11:G20" si="0">F11*$G$7/(1+$C$6)^E11</f>
        <v>0.61451227585412904</v>
      </c>
      <c r="H11" s="30"/>
      <c r="I11" s="5">
        <v>1</v>
      </c>
      <c r="J11" s="77">
        <f>J10*(1+$K$5)</f>
        <v>6.5270000000000001</v>
      </c>
      <c r="K11" s="79">
        <f t="shared" ref="K11:K20" si="1">J11*$K$7/(1+$C$6)^I11</f>
        <v>0.93932590737702559</v>
      </c>
      <c r="L11" s="30"/>
      <c r="M11" s="5">
        <v>1</v>
      </c>
      <c r="N11" s="77">
        <f>N10*(1+$O$5)</f>
        <v>6.71</v>
      </c>
      <c r="O11" s="79">
        <f t="shared" ref="O11:O20" si="2">N11*$O$7/(1+$C$6)^M11</f>
        <v>1.287549530361032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6.65</v>
      </c>
      <c r="D12" s="30"/>
      <c r="E12" s="5">
        <v>2</v>
      </c>
      <c r="F12" s="77">
        <f>F11*(1+$G$5)</f>
        <v>6.7252500000000008</v>
      </c>
      <c r="G12" s="79">
        <f t="shared" si="0"/>
        <v>0.61905792979577234</v>
      </c>
      <c r="H12" s="30"/>
      <c r="I12" s="5">
        <v>2</v>
      </c>
      <c r="J12" s="77">
        <f>J11*(1+$K$5)</f>
        <v>6.9838900000000006</v>
      </c>
      <c r="K12" s="79">
        <f t="shared" si="1"/>
        <v>0.96429853581384983</v>
      </c>
      <c r="L12" s="30"/>
      <c r="M12" s="5">
        <v>2</v>
      </c>
      <c r="N12" s="77">
        <f t="shared" ref="N12:N15" si="3">N11*(1+$O$5)</f>
        <v>7.3810000000000002</v>
      </c>
      <c r="O12" s="79">
        <f t="shared" si="2"/>
        <v>1.3588391746991102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7.061512500000001</v>
      </c>
      <c r="G13" s="79">
        <f t="shared" si="0"/>
        <v>0.62363720872843542</v>
      </c>
      <c r="H13" s="30"/>
      <c r="I13" s="5">
        <v>3</v>
      </c>
      <c r="J13" s="77">
        <f>J12*(1+$K$5)</f>
        <v>7.4727623000000012</v>
      </c>
      <c r="K13" s="79">
        <f t="shared" si="1"/>
        <v>0.98993507883681064</v>
      </c>
      <c r="L13" s="30"/>
      <c r="M13" s="5">
        <v>3</v>
      </c>
      <c r="N13" s="77">
        <f t="shared" si="3"/>
        <v>8.1191000000000013</v>
      </c>
      <c r="O13" s="79">
        <f t="shared" si="2"/>
        <v>1.4340760173934521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7.4145881250000016</v>
      </c>
      <c r="G14" s="79">
        <f t="shared" si="0"/>
        <v>0.62825036138201207</v>
      </c>
      <c r="H14" s="30"/>
      <c r="I14" s="5">
        <v>4</v>
      </c>
      <c r="J14" s="77">
        <f>J13*(1+$K$5)</f>
        <v>7.995855661000002</v>
      </c>
      <c r="K14" s="79">
        <f t="shared" si="1"/>
        <v>1.016253187074027</v>
      </c>
      <c r="L14" s="30"/>
      <c r="M14" s="5">
        <v>4</v>
      </c>
      <c r="N14" s="77">
        <f t="shared" si="3"/>
        <v>8.9310100000000023</v>
      </c>
      <c r="O14" s="79">
        <f t="shared" si="2"/>
        <v>1.513478608767999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3</v>
      </c>
      <c r="D15" s="30"/>
      <c r="E15" s="5">
        <v>5</v>
      </c>
      <c r="F15" s="77">
        <f>F14*(1+$G$5)</f>
        <v>7.7853175312500023</v>
      </c>
      <c r="G15" s="79">
        <f t="shared" si="0"/>
        <v>0.63289763832629375</v>
      </c>
      <c r="H15" s="30"/>
      <c r="I15" s="5">
        <v>5</v>
      </c>
      <c r="J15" s="77">
        <f>J14*(1+$K$5)</f>
        <v>8.5555655572700022</v>
      </c>
      <c r="K15" s="79">
        <f t="shared" si="1"/>
        <v>1.0432709804077649</v>
      </c>
      <c r="L15" s="30"/>
      <c r="M15" s="5">
        <v>5</v>
      </c>
      <c r="N15" s="77">
        <f t="shared" si="3"/>
        <v>9.8241110000000038</v>
      </c>
      <c r="O15" s="79">
        <f t="shared" si="2"/>
        <v>1.5972775999432014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3</v>
      </c>
      <c r="D16" s="30"/>
      <c r="E16" s="5">
        <v>6</v>
      </c>
      <c r="F16" s="77">
        <f>F15*(1+$G$6)</f>
        <v>8.1745834078125021</v>
      </c>
      <c r="G16" s="79">
        <f t="shared" si="0"/>
        <v>0.63757929198458052</v>
      </c>
      <c r="H16" s="30"/>
      <c r="I16" s="5">
        <v>6</v>
      </c>
      <c r="J16" s="77">
        <f>J15*(1+$K$6)</f>
        <v>9.1544551462789023</v>
      </c>
      <c r="K16" s="79">
        <f t="shared" si="1"/>
        <v>1.0710070604498827</v>
      </c>
      <c r="L16" s="30"/>
      <c r="M16" s="5">
        <v>6</v>
      </c>
      <c r="N16" s="77">
        <f>N15*(1+$O$6)</f>
        <v>10.806522100000006</v>
      </c>
      <c r="O16" s="79">
        <f t="shared" si="2"/>
        <v>1.6857164128385782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3</v>
      </c>
      <c r="D17" s="30"/>
      <c r="E17" s="5">
        <v>7</v>
      </c>
      <c r="F17" s="77">
        <f>F16*(1+$G$6)</f>
        <v>8.5833125782031274</v>
      </c>
      <c r="G17" s="79">
        <f t="shared" si="0"/>
        <v>0.64229557664739145</v>
      </c>
      <c r="H17" s="30"/>
      <c r="I17" s="5">
        <v>7</v>
      </c>
      <c r="J17" s="77">
        <f t="shared" ref="J17:J20" si="4">J16*(1+$K$6)</f>
        <v>9.7952670065184257</v>
      </c>
      <c r="K17" s="79">
        <f t="shared" si="1"/>
        <v>1.0994805233489475</v>
      </c>
      <c r="L17" s="30"/>
      <c r="M17" s="5">
        <v>7</v>
      </c>
      <c r="N17" s="77">
        <f t="shared" ref="N17:N20" si="5">N16*(1+$O$6)</f>
        <v>11.887174310000008</v>
      </c>
      <c r="O17" s="79">
        <f t="shared" si="2"/>
        <v>1.7790519472722914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9.0124782071132845</v>
      </c>
      <c r="G18" s="79">
        <f t="shared" si="0"/>
        <v>0.64704674848627652</v>
      </c>
      <c r="H18" s="30"/>
      <c r="I18" s="5">
        <v>8</v>
      </c>
      <c r="J18" s="77">
        <f t="shared" si="4"/>
        <v>10.480935696974717</v>
      </c>
      <c r="K18" s="79">
        <f t="shared" si="1"/>
        <v>1.1287109729378333</v>
      </c>
      <c r="L18" s="30"/>
      <c r="M18" s="5">
        <v>8</v>
      </c>
      <c r="N18" s="77">
        <f t="shared" si="5"/>
        <v>13.07589174100001</v>
      </c>
      <c r="O18" s="79">
        <f t="shared" si="2"/>
        <v>1.8775553272117369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1</v>
      </c>
      <c r="D19" s="30"/>
      <c r="E19" s="5">
        <v>9</v>
      </c>
      <c r="F19" s="77">
        <f>F18*(1+$G$6)</f>
        <v>9.4631021174689494</v>
      </c>
      <c r="G19" s="79">
        <f t="shared" si="0"/>
        <v>0.65183306556773113</v>
      </c>
      <c r="H19" s="30"/>
      <c r="I19" s="5">
        <v>9</v>
      </c>
      <c r="J19" s="77">
        <f t="shared" si="4"/>
        <v>11.214601195762947</v>
      </c>
      <c r="K19" s="79">
        <f t="shared" si="1"/>
        <v>1.1587185342308586</v>
      </c>
      <c r="L19" s="30"/>
      <c r="M19" s="5">
        <v>9</v>
      </c>
      <c r="N19" s="77">
        <f t="shared" si="5"/>
        <v>14.383480915100012</v>
      </c>
      <c r="O19" s="79">
        <f t="shared" si="2"/>
        <v>1.9815126883428897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1</v>
      </c>
      <c r="D20" s="30"/>
      <c r="E20" s="6">
        <v>10</v>
      </c>
      <c r="F20" s="80">
        <f>F19*(1+$G$6)</f>
        <v>9.9362572233423965</v>
      </c>
      <c r="G20" s="81">
        <f t="shared" si="0"/>
        <v>0.65665478786721321</v>
      </c>
      <c r="H20" s="30"/>
      <c r="I20" s="6">
        <v>10</v>
      </c>
      <c r="J20" s="80">
        <f t="shared" si="4"/>
        <v>11.999623279466354</v>
      </c>
      <c r="K20" s="81">
        <f t="shared" si="1"/>
        <v>1.1895238672797579</v>
      </c>
      <c r="L20" s="30"/>
      <c r="M20" s="6">
        <v>10</v>
      </c>
      <c r="N20" s="80">
        <f t="shared" si="5"/>
        <v>15.821829006610015</v>
      </c>
      <c r="O20" s="81">
        <f t="shared" si="2"/>
        <v>2.0912260092461588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1</v>
      </c>
      <c r="D21" s="30"/>
      <c r="E21" s="72" t="s">
        <v>25</v>
      </c>
      <c r="F21" s="77">
        <f>F20*G8+$C$11+$C$12</f>
        <v>123.14508668010878</v>
      </c>
      <c r="G21" s="79">
        <f>SUM(G11:G20)</f>
        <v>6.3537648846398351</v>
      </c>
      <c r="H21" s="30"/>
      <c r="I21" s="72" t="s">
        <v>25</v>
      </c>
      <c r="J21" s="77">
        <f>J20*K8+$C$11+$C$12</f>
        <v>191.64924856877388</v>
      </c>
      <c r="K21" s="79">
        <f>SUM(K11:K20)</f>
        <v>10.60052464775676</v>
      </c>
      <c r="L21" s="30"/>
      <c r="M21" s="72" t="s">
        <v>25</v>
      </c>
      <c r="N21" s="77">
        <f>N20*O8+$C$11+$C$12</f>
        <v>320.34658013220024</v>
      </c>
      <c r="O21" s="79">
        <f>SUM(O11:O20)</f>
        <v>16.60628331607645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1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1</v>
      </c>
      <c r="D23" s="30"/>
      <c r="E23" s="8" t="s">
        <v>100</v>
      </c>
      <c r="F23" s="100">
        <f>((F21+G21)/C8)^(1/E20)-1</f>
        <v>-4.0455125390364888E-2</v>
      </c>
      <c r="G23" s="9"/>
      <c r="H23" s="30"/>
      <c r="I23" s="10" t="s">
        <v>100</v>
      </c>
      <c r="J23" s="101">
        <f>((J21+K21)/C8)^(1/I20)-1</f>
        <v>3.2923542233731506E-3</v>
      </c>
      <c r="K23" s="11"/>
      <c r="L23" s="30"/>
      <c r="M23" s="12" t="s">
        <v>100</v>
      </c>
      <c r="N23" s="102">
        <f>((N21+O21)/C8)^(1/M20)-1</f>
        <v>5.5833928013547363E-2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1</v>
      </c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1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1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1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1.4285714285714286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1.8430612244897962E-2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6.3916433941997863E-2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15.64542854358033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E25:E36"/>
    <mergeCell ref="F25:J36"/>
    <mergeCell ref="E7:F7"/>
    <mergeCell ref="I7:J7"/>
    <mergeCell ref="M7:N7"/>
    <mergeCell ref="E8:F8"/>
    <mergeCell ref="I8:J8"/>
    <mergeCell ref="M8:N8"/>
    <mergeCell ref="E5:F5"/>
    <mergeCell ref="I5:J5"/>
    <mergeCell ref="M5:N5"/>
    <mergeCell ref="E6:F6"/>
    <mergeCell ref="I6:J6"/>
    <mergeCell ref="M6:N6"/>
    <mergeCell ref="C2:E2"/>
    <mergeCell ref="I2:K2"/>
    <mergeCell ref="M2:O2"/>
    <mergeCell ref="E4:G4"/>
    <mergeCell ref="I4:K4"/>
    <mergeCell ref="M4:O4"/>
  </mergeCells>
  <hyperlinks>
    <hyperlink ref="G2" location="Übersicht!A1" display="Übersicht" xr:uid="{1315A484-94C5-4C2B-8606-F64402644AD5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64BBF9-802C-4B00-8474-B506A822783E}">
          <x14:formula1>
            <xm:f>Zinsen!$A$2:$A$12</xm:f>
          </x14:formula1>
          <xm:sqref>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D956-7C07-405B-BD67-AA5DA4DE38FD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65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45096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48</v>
      </c>
      <c r="D5" s="30"/>
      <c r="E5" s="152" t="s">
        <v>32</v>
      </c>
      <c r="F5" s="153"/>
      <c r="G5" s="34">
        <v>0.05</v>
      </c>
      <c r="H5" s="30"/>
      <c r="I5" s="152" t="s">
        <v>32</v>
      </c>
      <c r="J5" s="153"/>
      <c r="K5" s="34">
        <v>0.1</v>
      </c>
      <c r="L5" s="30"/>
      <c r="M5" s="152" t="s">
        <v>32</v>
      </c>
      <c r="N5" s="153"/>
      <c r="O5" s="34">
        <v>0.15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2.6890000000000001E-2</v>
      </c>
      <c r="D6" s="30"/>
      <c r="E6" s="150" t="s">
        <v>33</v>
      </c>
      <c r="F6" s="151"/>
      <c r="G6" s="7">
        <v>0.05</v>
      </c>
      <c r="H6" s="30"/>
      <c r="I6" s="150" t="s">
        <v>33</v>
      </c>
      <c r="J6" s="151"/>
      <c r="K6" s="7">
        <v>0.1</v>
      </c>
      <c r="L6" s="30"/>
      <c r="M6" s="150" t="s">
        <v>33</v>
      </c>
      <c r="N6" s="151"/>
      <c r="O6" s="7">
        <v>0.1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</v>
      </c>
      <c r="H7" s="30"/>
      <c r="I7" s="150" t="s">
        <v>60</v>
      </c>
      <c r="J7" s="151"/>
      <c r="K7" s="7">
        <v>0</v>
      </c>
      <c r="L7" s="30"/>
      <c r="M7" s="150" t="s">
        <v>60</v>
      </c>
      <c r="N7" s="151"/>
      <c r="O7" s="7"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74">
        <v>145</v>
      </c>
      <c r="D8" s="30"/>
      <c r="E8" s="150" t="s">
        <v>102</v>
      </c>
      <c r="F8" s="151"/>
      <c r="G8" s="27">
        <v>10</v>
      </c>
      <c r="H8" s="30"/>
      <c r="I8" s="150" t="s">
        <v>101</v>
      </c>
      <c r="J8" s="151"/>
      <c r="K8" s="28">
        <f>IF(C36&gt;0,C36,C35)</f>
        <v>18.670319906752315</v>
      </c>
      <c r="L8" s="30"/>
      <c r="M8" s="150" t="s">
        <v>102</v>
      </c>
      <c r="N8" s="151"/>
      <c r="O8" s="27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9.3999999999999986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75">
        <v>8</v>
      </c>
      <c r="D10" s="30"/>
      <c r="E10" s="5">
        <v>0</v>
      </c>
      <c r="F10" s="77">
        <f>C10</f>
        <v>8</v>
      </c>
      <c r="G10" s="78" t="s">
        <v>19</v>
      </c>
      <c r="H10" s="30"/>
      <c r="I10" s="5">
        <v>0</v>
      </c>
      <c r="J10" s="77">
        <f>C10</f>
        <v>8</v>
      </c>
      <c r="K10" s="78" t="s">
        <v>19</v>
      </c>
      <c r="L10" s="30"/>
      <c r="M10" s="5">
        <v>0</v>
      </c>
      <c r="N10" s="77">
        <f>C10</f>
        <v>8</v>
      </c>
      <c r="O10" s="78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75">
        <v>58.4</v>
      </c>
      <c r="D11" s="30"/>
      <c r="E11" s="5">
        <v>1</v>
      </c>
      <c r="F11" s="77">
        <f>F10*(1+$G$5)</f>
        <v>8.4</v>
      </c>
      <c r="G11" s="79">
        <f t="shared" ref="G11:G20" si="0">F11*$G$7/(1+$C$6)^E11</f>
        <v>0</v>
      </c>
      <c r="H11" s="30"/>
      <c r="I11" s="5">
        <v>1</v>
      </c>
      <c r="J11" s="77">
        <f>J10*(1+$K$5)</f>
        <v>8.8000000000000007</v>
      </c>
      <c r="K11" s="79">
        <f t="shared" ref="K11:K20" si="1">J11*$K$7/(1+$C$6)^I11</f>
        <v>0</v>
      </c>
      <c r="L11" s="30"/>
      <c r="M11" s="5">
        <v>1</v>
      </c>
      <c r="N11" s="77">
        <f>N10*(1+$O$5)</f>
        <v>9.1999999999999993</v>
      </c>
      <c r="O11" s="79">
        <f t="shared" ref="O11:O20" si="2">N11*$O$7/(1+$C$6)^M11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76">
        <v>11.4</v>
      </c>
      <c r="D12" s="30"/>
      <c r="E12" s="5">
        <v>2</v>
      </c>
      <c r="F12" s="77">
        <f>F11*(1+$G$5)</f>
        <v>8.82</v>
      </c>
      <c r="G12" s="79">
        <f t="shared" si="0"/>
        <v>0</v>
      </c>
      <c r="H12" s="30"/>
      <c r="I12" s="5">
        <v>2</v>
      </c>
      <c r="J12" s="77">
        <f>J11*(1+$K$5)</f>
        <v>9.6800000000000015</v>
      </c>
      <c r="K12" s="79">
        <f t="shared" si="1"/>
        <v>0</v>
      </c>
      <c r="L12" s="30"/>
      <c r="M12" s="5">
        <v>2</v>
      </c>
      <c r="N12" s="77">
        <f t="shared" ref="N12:N15" si="3">N11*(1+$O$5)</f>
        <v>10.579999999999998</v>
      </c>
      <c r="O12" s="79">
        <f t="shared" si="2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77">
        <f>F12*(1+$G$5)</f>
        <v>9.261000000000001</v>
      </c>
      <c r="G13" s="79">
        <f t="shared" si="0"/>
        <v>0</v>
      </c>
      <c r="H13" s="30"/>
      <c r="I13" s="5">
        <v>3</v>
      </c>
      <c r="J13" s="77">
        <f>J12*(1+$K$5)</f>
        <v>10.648000000000003</v>
      </c>
      <c r="K13" s="79">
        <f t="shared" si="1"/>
        <v>0</v>
      </c>
      <c r="L13" s="30"/>
      <c r="M13" s="5">
        <v>3</v>
      </c>
      <c r="N13" s="77">
        <f t="shared" si="3"/>
        <v>12.166999999999996</v>
      </c>
      <c r="O13" s="79">
        <f t="shared" si="2"/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77">
        <f>F13*(1+$G$5)</f>
        <v>9.7240500000000019</v>
      </c>
      <c r="G14" s="79">
        <f t="shared" si="0"/>
        <v>0</v>
      </c>
      <c r="H14" s="30"/>
      <c r="I14" s="5">
        <v>4</v>
      </c>
      <c r="J14" s="77">
        <f>J13*(1+$K$5)</f>
        <v>11.712800000000005</v>
      </c>
      <c r="K14" s="79">
        <f t="shared" si="1"/>
        <v>0</v>
      </c>
      <c r="L14" s="30"/>
      <c r="M14" s="5">
        <v>4</v>
      </c>
      <c r="N14" s="77">
        <f t="shared" si="3"/>
        <v>13.992049999999995</v>
      </c>
      <c r="O14" s="79">
        <f t="shared" si="2"/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3</v>
      </c>
      <c r="D15" s="30"/>
      <c r="E15" s="5">
        <v>5</v>
      </c>
      <c r="F15" s="77">
        <f>F14*(1+$G$5)</f>
        <v>10.210252500000003</v>
      </c>
      <c r="G15" s="79">
        <f t="shared" si="0"/>
        <v>0</v>
      </c>
      <c r="H15" s="30"/>
      <c r="I15" s="5">
        <v>5</v>
      </c>
      <c r="J15" s="77">
        <f>J14*(1+$K$5)</f>
        <v>12.884080000000006</v>
      </c>
      <c r="K15" s="79">
        <f t="shared" si="1"/>
        <v>0</v>
      </c>
      <c r="L15" s="30"/>
      <c r="M15" s="5">
        <v>5</v>
      </c>
      <c r="N15" s="77">
        <f t="shared" si="3"/>
        <v>16.090857499999995</v>
      </c>
      <c r="O15" s="79">
        <f t="shared" si="2"/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3</v>
      </c>
      <c r="D16" s="30"/>
      <c r="E16" s="5">
        <v>6</v>
      </c>
      <c r="F16" s="77">
        <f>F15*(1+$G$6)</f>
        <v>10.720765125000003</v>
      </c>
      <c r="G16" s="79">
        <f t="shared" si="0"/>
        <v>0</v>
      </c>
      <c r="H16" s="30"/>
      <c r="I16" s="5">
        <v>6</v>
      </c>
      <c r="J16" s="77">
        <f>J15*(1+$K$6)</f>
        <v>14.172488000000008</v>
      </c>
      <c r="K16" s="79">
        <f t="shared" si="1"/>
        <v>0</v>
      </c>
      <c r="L16" s="30"/>
      <c r="M16" s="5">
        <v>6</v>
      </c>
      <c r="N16" s="77">
        <f>N15*(1+$O$6)</f>
        <v>17.699943249999997</v>
      </c>
      <c r="O16" s="79">
        <f t="shared" si="2"/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3</v>
      </c>
      <c r="D17" s="30"/>
      <c r="E17" s="5">
        <v>7</v>
      </c>
      <c r="F17" s="77">
        <f>F16*(1+$G$6)</f>
        <v>11.256803381250004</v>
      </c>
      <c r="G17" s="79">
        <f t="shared" si="0"/>
        <v>0</v>
      </c>
      <c r="H17" s="30"/>
      <c r="I17" s="5">
        <v>7</v>
      </c>
      <c r="J17" s="77">
        <f t="shared" ref="J17:J20" si="4">J16*(1+$K$6)</f>
        <v>15.589736800000011</v>
      </c>
      <c r="K17" s="79">
        <f t="shared" si="1"/>
        <v>0</v>
      </c>
      <c r="L17" s="30"/>
      <c r="M17" s="5">
        <v>7</v>
      </c>
      <c r="N17" s="77">
        <f t="shared" ref="N17:N20" si="5">N16*(1+$O$6)</f>
        <v>19.469937574999999</v>
      </c>
      <c r="O17" s="79">
        <f t="shared" si="2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77">
        <f>F17*(1+$G$6)</f>
        <v>11.819643550312504</v>
      </c>
      <c r="G18" s="79">
        <f t="shared" si="0"/>
        <v>0</v>
      </c>
      <c r="H18" s="30"/>
      <c r="I18" s="5">
        <v>8</v>
      </c>
      <c r="J18" s="77">
        <f t="shared" si="4"/>
        <v>17.148710480000013</v>
      </c>
      <c r="K18" s="79">
        <f t="shared" si="1"/>
        <v>0</v>
      </c>
      <c r="L18" s="30"/>
      <c r="M18" s="5">
        <v>8</v>
      </c>
      <c r="N18" s="77">
        <f t="shared" si="5"/>
        <v>21.416931332500003</v>
      </c>
      <c r="O18" s="79">
        <f t="shared" si="2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1</v>
      </c>
      <c r="D19" s="30"/>
      <c r="E19" s="5">
        <v>9</v>
      </c>
      <c r="F19" s="77">
        <f>F18*(1+$G$6)</f>
        <v>12.41062572782813</v>
      </c>
      <c r="G19" s="79">
        <f t="shared" si="0"/>
        <v>0</v>
      </c>
      <c r="H19" s="30"/>
      <c r="I19" s="5">
        <v>9</v>
      </c>
      <c r="J19" s="77">
        <f t="shared" si="4"/>
        <v>18.863581528000015</v>
      </c>
      <c r="K19" s="79">
        <f t="shared" si="1"/>
        <v>0</v>
      </c>
      <c r="L19" s="30"/>
      <c r="M19" s="5">
        <v>9</v>
      </c>
      <c r="N19" s="77">
        <f t="shared" si="5"/>
        <v>23.558624465750004</v>
      </c>
      <c r="O19" s="79">
        <f t="shared" si="2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1</v>
      </c>
      <c r="D20" s="30"/>
      <c r="E20" s="6">
        <v>10</v>
      </c>
      <c r="F20" s="80">
        <f>F19*(1+$G$6)</f>
        <v>13.031157014219536</v>
      </c>
      <c r="G20" s="81">
        <f t="shared" si="0"/>
        <v>0</v>
      </c>
      <c r="H20" s="30"/>
      <c r="I20" s="6">
        <v>10</v>
      </c>
      <c r="J20" s="80">
        <f t="shared" si="4"/>
        <v>20.749939680800018</v>
      </c>
      <c r="K20" s="81">
        <f t="shared" si="1"/>
        <v>0</v>
      </c>
      <c r="L20" s="30"/>
      <c r="M20" s="6">
        <v>10</v>
      </c>
      <c r="N20" s="80">
        <f t="shared" si="5"/>
        <v>25.914486912325007</v>
      </c>
      <c r="O20" s="81">
        <f t="shared" si="2"/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77">
        <f>F20*G8+$C$11+$C$12</f>
        <v>200.11157014219538</v>
      </c>
      <c r="G21" s="79">
        <f>SUM(G11:G20)</f>
        <v>0</v>
      </c>
      <c r="H21" s="30"/>
      <c r="I21" s="72" t="s">
        <v>25</v>
      </c>
      <c r="J21" s="77">
        <f>J20*K8+$C$11+$C$12</f>
        <v>457.20801188635033</v>
      </c>
      <c r="K21" s="79">
        <f>SUM(K11:K20)</f>
        <v>0</v>
      </c>
      <c r="L21" s="30"/>
      <c r="M21" s="72" t="s">
        <v>25</v>
      </c>
      <c r="N21" s="77">
        <f>N20*O8+$C$11+$C$12</f>
        <v>588.08973824650013</v>
      </c>
      <c r="O21" s="79">
        <f>SUM(O11:O20)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3.2738623944473355E-2</v>
      </c>
      <c r="G23" s="9"/>
      <c r="H23" s="30"/>
      <c r="I23" s="10" t="s">
        <v>100</v>
      </c>
      <c r="J23" s="101">
        <f>((J21+K21)/C8)^(1/I20)-1</f>
        <v>0.12169448085328693</v>
      </c>
      <c r="K23" s="11"/>
      <c r="L23" s="30"/>
      <c r="M23" s="12" t="s">
        <v>100</v>
      </c>
      <c r="N23" s="102">
        <f>((N21+O21)/C8)^(1/M20)-1</f>
        <v>0.15029057111013477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 customHeight="1" x14ac:dyDescent="0.25">
      <c r="A25" s="30"/>
      <c r="B25" s="53" t="s">
        <v>8</v>
      </c>
      <c r="C25" s="24">
        <v>2</v>
      </c>
      <c r="D25" s="30"/>
      <c r="E25" s="168" t="s">
        <v>45</v>
      </c>
      <c r="F25" s="138" t="s">
        <v>66</v>
      </c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69"/>
      <c r="F26" s="170"/>
      <c r="G26" s="171"/>
      <c r="H26" s="171"/>
      <c r="I26" s="171"/>
      <c r="J26" s="172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1</v>
      </c>
      <c r="D27" s="30"/>
      <c r="E27" s="173" t="s">
        <v>73</v>
      </c>
      <c r="F27" s="176" t="s">
        <v>67</v>
      </c>
      <c r="G27" s="177"/>
      <c r="H27" s="177"/>
      <c r="I27" s="177"/>
      <c r="J27" s="17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2</v>
      </c>
      <c r="D28" s="30"/>
      <c r="E28" s="174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2</v>
      </c>
      <c r="D29" s="30"/>
      <c r="E29" s="174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2</v>
      </c>
      <c r="D30" s="30"/>
      <c r="E30" s="174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1.9285714285714286</v>
      </c>
      <c r="D31" s="30"/>
      <c r="E31" s="175"/>
      <c r="F31" s="170"/>
      <c r="G31" s="171"/>
      <c r="H31" s="171"/>
      <c r="I31" s="171"/>
      <c r="J31" s="17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customHeight="1" thickBot="1" x14ac:dyDescent="0.3">
      <c r="A32" s="30"/>
      <c r="B32" s="30"/>
      <c r="C32" s="30"/>
      <c r="D32" s="30"/>
      <c r="E32" s="179" t="s">
        <v>44</v>
      </c>
      <c r="F32" s="176" t="s">
        <v>108</v>
      </c>
      <c r="G32" s="177"/>
      <c r="H32" s="177"/>
      <c r="I32" s="177"/>
      <c r="J32" s="17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3.2027040816326534E-2</v>
      </c>
      <c r="D33" s="30"/>
      <c r="E33" s="180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5.3560946196660485E-2</v>
      </c>
      <c r="D34" s="30"/>
      <c r="E34" s="180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18.670319906752315</v>
      </c>
      <c r="D35" s="30"/>
      <c r="E35" s="180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81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4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25:E26"/>
    <mergeCell ref="F25:J26"/>
    <mergeCell ref="E27:E31"/>
    <mergeCell ref="F27:J31"/>
    <mergeCell ref="E32:E36"/>
    <mergeCell ref="F32:J36"/>
  </mergeCells>
  <hyperlinks>
    <hyperlink ref="G2" location="Übersicht!A1" display="Übersicht" xr:uid="{88127FC1-421C-4C19-A00C-3F4268854983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4539BA-676C-44C5-854A-8C96995742E6}">
          <x14:formula1>
            <xm:f>Zinsen!$A$2:$A$12</xm:f>
          </x14:formula1>
          <xm:sqref>C5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CF43-D4D2-4246-85AC-88E524FFD7F7}">
  <dimension ref="A1:AG56"/>
  <sheetViews>
    <sheetView zoomScaleNormal="100" workbookViewId="0">
      <selection activeCell="F23" sqref="F23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4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104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45271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37</v>
      </c>
      <c r="D5" s="30"/>
      <c r="E5" s="152" t="s">
        <v>32</v>
      </c>
      <c r="F5" s="153"/>
      <c r="G5" s="34">
        <v>0.02</v>
      </c>
      <c r="H5" s="30"/>
      <c r="I5" s="152" t="s">
        <v>32</v>
      </c>
      <c r="J5" s="153"/>
      <c r="K5" s="34">
        <v>0.04</v>
      </c>
      <c r="L5" s="30"/>
      <c r="M5" s="152" t="s">
        <v>32</v>
      </c>
      <c r="N5" s="153"/>
      <c r="O5" s="34">
        <v>0.06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4.2290000000000001E-2</v>
      </c>
      <c r="D6" s="30"/>
      <c r="E6" s="150" t="s">
        <v>33</v>
      </c>
      <c r="F6" s="151"/>
      <c r="G6" s="7">
        <v>0.02</v>
      </c>
      <c r="H6" s="30"/>
      <c r="I6" s="150" t="s">
        <v>33</v>
      </c>
      <c r="J6" s="151"/>
      <c r="K6" s="7">
        <v>0.04</v>
      </c>
      <c r="L6" s="30"/>
      <c r="M6" s="150" t="s">
        <v>33</v>
      </c>
      <c r="N6" s="151"/>
      <c r="O6" s="7">
        <v>0.06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0.6</v>
      </c>
      <c r="H7" s="30"/>
      <c r="I7" s="150" t="s">
        <v>60</v>
      </c>
      <c r="J7" s="151"/>
      <c r="K7" s="7">
        <v>0.7</v>
      </c>
      <c r="L7" s="30"/>
      <c r="M7" s="150" t="s">
        <v>60</v>
      </c>
      <c r="N7" s="151"/>
      <c r="O7" s="7">
        <v>0.8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109">
        <f>VLOOKUP(BATS!B2:E2,Übersicht!B4:D1981,3,FALSE)</f>
        <v>22.77</v>
      </c>
      <c r="D8" s="113"/>
      <c r="E8" s="150" t="s">
        <v>102</v>
      </c>
      <c r="F8" s="151"/>
      <c r="G8" s="27">
        <v>8</v>
      </c>
      <c r="H8" s="30"/>
      <c r="I8" s="150" t="s">
        <v>101</v>
      </c>
      <c r="J8" s="151"/>
      <c r="K8" s="28">
        <f>IF(C36&gt;0,C36,C35)</f>
        <v>8.6991063443559007</v>
      </c>
      <c r="L8" s="30"/>
      <c r="M8" s="150" t="s">
        <v>102</v>
      </c>
      <c r="N8" s="151"/>
      <c r="O8" s="27">
        <v>15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12.267692307692309</v>
      </c>
      <c r="D9" s="113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110">
        <v>3.25</v>
      </c>
      <c r="D10" s="30"/>
      <c r="E10" s="5">
        <v>0</v>
      </c>
      <c r="F10" s="104">
        <f>C10</f>
        <v>3.25</v>
      </c>
      <c r="G10" s="105" t="s">
        <v>19</v>
      </c>
      <c r="H10" s="30"/>
      <c r="I10" s="5">
        <v>0</v>
      </c>
      <c r="J10" s="104">
        <f>C10</f>
        <v>3.25</v>
      </c>
      <c r="K10" s="105" t="s">
        <v>19</v>
      </c>
      <c r="L10" s="30"/>
      <c r="M10" s="5">
        <v>0</v>
      </c>
      <c r="N10" s="104">
        <f>C10</f>
        <v>3.25</v>
      </c>
      <c r="O10" s="105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110">
        <v>-17.100000000000001</v>
      </c>
      <c r="D11" s="30"/>
      <c r="E11" s="5">
        <v>1</v>
      </c>
      <c r="F11" s="104">
        <f>F10*(1+$G$5)</f>
        <v>3.3149999999999999</v>
      </c>
      <c r="G11" s="106">
        <f t="shared" ref="G11:G20" si="0">F11*$G$7/(1+$C$6)^E11</f>
        <v>1.9082980744322597</v>
      </c>
      <c r="H11" s="30"/>
      <c r="I11" s="5">
        <v>1</v>
      </c>
      <c r="J11" s="104">
        <f>J10*(1+$K$5)</f>
        <v>3.38</v>
      </c>
      <c r="K11" s="106">
        <f t="shared" ref="K11:K20" si="1">J11*$K$7/(1+$C$6)^I11</f>
        <v>2.270001631023995</v>
      </c>
      <c r="L11" s="30"/>
      <c r="M11" s="5">
        <v>1</v>
      </c>
      <c r="N11" s="104">
        <f>N10*(1+$O$5)</f>
        <v>3.4450000000000003</v>
      </c>
      <c r="O11" s="106">
        <f t="shared" ref="O11:O20" si="2">N11*$O$7/(1+$C$6)^M11</f>
        <v>2.6441777240499289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111">
        <v>0</v>
      </c>
      <c r="D12" s="30"/>
      <c r="E12" s="5">
        <v>2</v>
      </c>
      <c r="F12" s="104">
        <f>F11*(1+$G$5)</f>
        <v>3.3813</v>
      </c>
      <c r="G12" s="106">
        <f t="shared" si="0"/>
        <v>1.8674879696830105</v>
      </c>
      <c r="H12" s="30"/>
      <c r="I12" s="5">
        <v>2</v>
      </c>
      <c r="J12" s="104">
        <f>J11*(1+$K$5)</f>
        <v>3.5152000000000001</v>
      </c>
      <c r="K12" s="106">
        <f t="shared" si="1"/>
        <v>2.2650142438908127</v>
      </c>
      <c r="L12" s="30"/>
      <c r="M12" s="5">
        <v>2</v>
      </c>
      <c r="N12" s="104">
        <f t="shared" ref="N12:N15" si="3">N11*(1+$O$5)</f>
        <v>3.6517000000000004</v>
      </c>
      <c r="O12" s="106">
        <f t="shared" si="2"/>
        <v>2.6891060909084081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104">
        <f>F12*(1+$G$5)</f>
        <v>3.4489260000000002</v>
      </c>
      <c r="G13" s="106">
        <f t="shared" si="0"/>
        <v>1.8275506136264101</v>
      </c>
      <c r="H13" s="30"/>
      <c r="I13" s="5">
        <v>3</v>
      </c>
      <c r="J13" s="104">
        <f>J12*(1+$K$5)</f>
        <v>3.6558080000000004</v>
      </c>
      <c r="K13" s="106">
        <f t="shared" si="1"/>
        <v>2.2600378144724074</v>
      </c>
      <c r="L13" s="30"/>
      <c r="M13" s="5">
        <v>3</v>
      </c>
      <c r="N13" s="104">
        <f t="shared" si="3"/>
        <v>3.8708020000000007</v>
      </c>
      <c r="O13" s="106">
        <f t="shared" si="2"/>
        <v>2.7347978550719216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104">
        <f>F13*(1+$G$5)</f>
        <v>3.5179045200000001</v>
      </c>
      <c r="G14" s="106">
        <f t="shared" si="0"/>
        <v>1.7884673420055248</v>
      </c>
      <c r="H14" s="30"/>
      <c r="I14" s="5">
        <v>4</v>
      </c>
      <c r="J14" s="104">
        <f>J13*(1+$K$5)</f>
        <v>3.8020403200000006</v>
      </c>
      <c r="K14" s="106">
        <f t="shared" si="1"/>
        <v>2.2550723186937458</v>
      </c>
      <c r="L14" s="30"/>
      <c r="M14" s="5">
        <v>4</v>
      </c>
      <c r="N14" s="104">
        <f t="shared" si="3"/>
        <v>4.1030501200000007</v>
      </c>
      <c r="O14" s="106">
        <f t="shared" si="2"/>
        <v>2.7812659877541157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4</v>
      </c>
      <c r="D15" s="30"/>
      <c r="E15" s="5">
        <v>5</v>
      </c>
      <c r="F15" s="104">
        <f>F14*(1+$G$5)</f>
        <v>3.5882626104000002</v>
      </c>
      <c r="G15" s="106">
        <f t="shared" si="0"/>
        <v>1.7502198897098078</v>
      </c>
      <c r="H15" s="30"/>
      <c r="I15" s="5">
        <v>5</v>
      </c>
      <c r="J15" s="104">
        <f>J14*(1+$K$5)</f>
        <v>3.9541219328000006</v>
      </c>
      <c r="K15" s="106">
        <f t="shared" si="1"/>
        <v>2.2501177325326882</v>
      </c>
      <c r="L15" s="30"/>
      <c r="M15" s="5">
        <v>5</v>
      </c>
      <c r="N15" s="104">
        <f t="shared" si="3"/>
        <v>4.3492331272000007</v>
      </c>
      <c r="O15" s="106">
        <f t="shared" si="2"/>
        <v>2.8285236805681362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3</v>
      </c>
      <c r="D16" s="30"/>
      <c r="E16" s="5">
        <v>6</v>
      </c>
      <c r="F16" s="104">
        <f>F15*(1+$G$6)</f>
        <v>3.6600278626080001</v>
      </c>
      <c r="G16" s="106">
        <f t="shared" si="0"/>
        <v>1.7127903822391115</v>
      </c>
      <c r="H16" s="30"/>
      <c r="I16" s="5">
        <v>6</v>
      </c>
      <c r="J16" s="104">
        <f>J15*(1+$K$6)</f>
        <v>4.1122868101120007</v>
      </c>
      <c r="K16" s="106">
        <f t="shared" si="1"/>
        <v>2.2451740320198752</v>
      </c>
      <c r="L16" s="30"/>
      <c r="M16" s="5">
        <v>6</v>
      </c>
      <c r="N16" s="104">
        <f>N15*(1+$O$6)</f>
        <v>4.6101871148320006</v>
      </c>
      <c r="O16" s="106">
        <f t="shared" si="2"/>
        <v>2.8765843492715311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5</v>
      </c>
      <c r="D17" s="30"/>
      <c r="E17" s="5">
        <v>7</v>
      </c>
      <c r="F17" s="104">
        <f>F16*(1+$G$6)</f>
        <v>3.73322841986016</v>
      </c>
      <c r="G17" s="106">
        <f t="shared" si="0"/>
        <v>1.6761613273502518</v>
      </c>
      <c r="H17" s="30"/>
      <c r="I17" s="5">
        <v>7</v>
      </c>
      <c r="J17" s="104">
        <f t="shared" ref="J17:J20" si="4">J16*(1+$K$6)</f>
        <v>4.2767782825164806</v>
      </c>
      <c r="K17" s="106">
        <f t="shared" si="1"/>
        <v>2.2402411932386097</v>
      </c>
      <c r="L17" s="30"/>
      <c r="M17" s="5">
        <v>7</v>
      </c>
      <c r="N17" s="104">
        <f t="shared" ref="N17:N20" si="5">N16*(1+$O$6)</f>
        <v>4.8867983417219207</v>
      </c>
      <c r="O17" s="106">
        <f t="shared" si="2"/>
        <v>2.9254616375747857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104">
        <f>F17*(1+$G$6)</f>
        <v>3.8078929882573633</v>
      </c>
      <c r="G18" s="106">
        <f t="shared" si="0"/>
        <v>1.6403156068822089</v>
      </c>
      <c r="H18" s="30"/>
      <c r="I18" s="5">
        <v>8</v>
      </c>
      <c r="J18" s="104">
        <f t="shared" si="4"/>
        <v>4.4478494138171403</v>
      </c>
      <c r="K18" s="106">
        <f t="shared" si="1"/>
        <v>2.2353191923247415</v>
      </c>
      <c r="L18" s="30"/>
      <c r="M18" s="5">
        <v>8</v>
      </c>
      <c r="N18" s="104">
        <f t="shared" si="5"/>
        <v>5.180006242225236</v>
      </c>
      <c r="O18" s="106">
        <f t="shared" si="2"/>
        <v>2.9751694210145674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104">
        <f>F18*(1+$G$6)</f>
        <v>3.8840508480225107</v>
      </c>
      <c r="G19" s="106">
        <f t="shared" si="0"/>
        <v>1.6052364687561551</v>
      </c>
      <c r="H19" s="30"/>
      <c r="I19" s="5">
        <v>9</v>
      </c>
      <c r="J19" s="104">
        <f t="shared" si="4"/>
        <v>4.6257633903698263</v>
      </c>
      <c r="K19" s="106">
        <f t="shared" si="1"/>
        <v>2.2304080054665509</v>
      </c>
      <c r="L19" s="30"/>
      <c r="M19" s="5">
        <v>9</v>
      </c>
      <c r="N19" s="104">
        <f t="shared" si="5"/>
        <v>5.4908066167587508</v>
      </c>
      <c r="O19" s="106">
        <f t="shared" si="2"/>
        <v>3.0257218108927861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3</v>
      </c>
      <c r="D20" s="30"/>
      <c r="E20" s="6">
        <v>10</v>
      </c>
      <c r="F20" s="107">
        <f>F19*(1+$G$6)</f>
        <v>3.9617318649829611</v>
      </c>
      <c r="G20" s="108">
        <f t="shared" si="0"/>
        <v>1.57090751914657</v>
      </c>
      <c r="H20" s="30"/>
      <c r="I20" s="6">
        <v>10</v>
      </c>
      <c r="J20" s="107">
        <f t="shared" si="4"/>
        <v>4.81079392598462</v>
      </c>
      <c r="K20" s="108">
        <f t="shared" si="1"/>
        <v>2.2255076089046364</v>
      </c>
      <c r="L20" s="30"/>
      <c r="M20" s="6">
        <v>10</v>
      </c>
      <c r="N20" s="107">
        <f t="shared" si="5"/>
        <v>5.8202550137642763</v>
      </c>
      <c r="O20" s="108">
        <f t="shared" si="2"/>
        <v>3.0771331582825829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104">
        <f>F20*G8+$C$11+$C$12</f>
        <v>14.593854919863688</v>
      </c>
      <c r="G21" s="106">
        <f>SUM(G11:G20)</f>
        <v>17.347435193831313</v>
      </c>
      <c r="H21" s="30"/>
      <c r="I21" s="72" t="s">
        <v>25</v>
      </c>
      <c r="J21" s="104">
        <f>J20*K8+$C$11+$C$12</f>
        <v>24.749607962921637</v>
      </c>
      <c r="K21" s="106">
        <f>SUM(K11:K20)</f>
        <v>22.476893772568062</v>
      </c>
      <c r="L21" s="30"/>
      <c r="M21" s="72" t="s">
        <v>25</v>
      </c>
      <c r="N21" s="104">
        <f>N20*O8+$C$11+$C$12</f>
        <v>70.203825206464131</v>
      </c>
      <c r="O21" s="106">
        <f>SUM(O11:O20)</f>
        <v>28.557941715388761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3.4424843372236946E-2</v>
      </c>
      <c r="G23" s="9"/>
      <c r="H23" s="30"/>
      <c r="I23" s="10" t="s">
        <v>100</v>
      </c>
      <c r="J23" s="101">
        <f>((J21+K21)/C8)^(1/I20)-1</f>
        <v>7.5677970732379141E-2</v>
      </c>
      <c r="K23" s="11"/>
      <c r="L23" s="30"/>
      <c r="M23" s="12" t="s">
        <v>100</v>
      </c>
      <c r="N23" s="102">
        <f>((N21+O21)/C8)^(1/M20)-1</f>
        <v>0.1580373905477952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>
        <v>3</v>
      </c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4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1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1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1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2.4285714285714284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4.9673469387755097E-2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0.11495433673469387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8.6991063443559007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E25:E36"/>
    <mergeCell ref="F25:J36"/>
    <mergeCell ref="E7:F7"/>
    <mergeCell ref="I7:J7"/>
    <mergeCell ref="M7:N7"/>
    <mergeCell ref="E8:F8"/>
    <mergeCell ref="I8:J8"/>
    <mergeCell ref="M8:N8"/>
    <mergeCell ref="E5:F5"/>
    <mergeCell ref="I5:J5"/>
    <mergeCell ref="M5:N5"/>
    <mergeCell ref="E6:F6"/>
    <mergeCell ref="I6:J6"/>
    <mergeCell ref="M6:N6"/>
    <mergeCell ref="C2:E2"/>
    <mergeCell ref="I2:K2"/>
    <mergeCell ref="M2:O2"/>
    <mergeCell ref="E4:G4"/>
    <mergeCell ref="I4:K4"/>
    <mergeCell ref="M4:O4"/>
  </mergeCells>
  <hyperlinks>
    <hyperlink ref="G2" location="Übersicht!A1" display="Übersicht" xr:uid="{C452264D-0B1F-43F0-B8D8-DD2D66998763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14F369-EC2C-43BA-AE1C-AE72FAC5142F}">
          <x14:formula1>
            <xm:f>Zinsen!$A$2:$A$12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25D3-CF9E-4BFC-B9EF-EDE57DAA9EA8}">
  <dimension ref="A1:AG56"/>
  <sheetViews>
    <sheetView zoomScaleNormal="100" workbookViewId="0">
      <selection activeCell="E25" sqref="E25:J36"/>
    </sheetView>
  </sheetViews>
  <sheetFormatPr baseColWidth="10" defaultColWidth="9.140625" defaultRowHeight="15" x14ac:dyDescent="0.25"/>
  <cols>
    <col min="1" max="1" width="3" customWidth="1"/>
    <col min="2" max="2" width="28.7109375" bestFit="1" customWidth="1"/>
    <col min="3" max="3" width="15.7109375" customWidth="1"/>
    <col min="4" max="4" width="5.7109375" customWidth="1"/>
    <col min="5" max="5" width="23.140625" bestFit="1" customWidth="1"/>
    <col min="6" max="6" width="11.28515625" customWidth="1"/>
    <col min="7" max="7" width="10.42578125" bestFit="1" customWidth="1"/>
    <col min="8" max="8" width="5.7109375" customWidth="1"/>
    <col min="9" max="9" width="23.140625" bestFit="1" customWidth="1"/>
    <col min="10" max="11" width="10.42578125" bestFit="1" customWidth="1"/>
    <col min="12" max="12" width="5.7109375" customWidth="1"/>
    <col min="13" max="13" width="23.140625" bestFit="1" customWidth="1"/>
    <col min="15" max="15" width="10.42578125" bestFit="1" customWidth="1"/>
  </cols>
  <sheetData>
    <row r="1" spans="1:33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thickBot="1" x14ac:dyDescent="0.3">
      <c r="A2" s="30"/>
      <c r="B2" s="3" t="s">
        <v>0</v>
      </c>
      <c r="C2" s="154" t="s">
        <v>113</v>
      </c>
      <c r="D2" s="155"/>
      <c r="E2" s="156"/>
      <c r="F2" s="30"/>
      <c r="G2" s="32" t="s">
        <v>55</v>
      </c>
      <c r="H2" s="30"/>
      <c r="I2" s="157" t="s">
        <v>29</v>
      </c>
      <c r="J2" s="157"/>
      <c r="K2" s="157"/>
      <c r="L2" s="30"/>
      <c r="M2" s="158" t="s">
        <v>30</v>
      </c>
      <c r="N2" s="158"/>
      <c r="O2" s="15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thickBot="1" x14ac:dyDescent="0.3">
      <c r="A4" s="30"/>
      <c r="B4" s="70" t="s">
        <v>21</v>
      </c>
      <c r="C4" s="25">
        <v>45164</v>
      </c>
      <c r="D4" s="30"/>
      <c r="E4" s="159" t="s">
        <v>28</v>
      </c>
      <c r="F4" s="160"/>
      <c r="G4" s="161"/>
      <c r="H4" s="30"/>
      <c r="I4" s="162" t="s">
        <v>26</v>
      </c>
      <c r="J4" s="163"/>
      <c r="K4" s="164"/>
      <c r="L4" s="30"/>
      <c r="M4" s="165" t="s">
        <v>27</v>
      </c>
      <c r="N4" s="166"/>
      <c r="O4" s="16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30"/>
      <c r="B5" s="72" t="s">
        <v>43</v>
      </c>
      <c r="C5" s="26" t="s">
        <v>36</v>
      </c>
      <c r="D5" s="30"/>
      <c r="E5" s="152" t="s">
        <v>32</v>
      </c>
      <c r="F5" s="153"/>
      <c r="G5" s="34">
        <v>0.02</v>
      </c>
      <c r="H5" s="30"/>
      <c r="I5" s="152" t="s">
        <v>32</v>
      </c>
      <c r="J5" s="153"/>
      <c r="K5" s="34">
        <v>0.05</v>
      </c>
      <c r="L5" s="30"/>
      <c r="M5" s="152" t="s">
        <v>32</v>
      </c>
      <c r="N5" s="153"/>
      <c r="O5" s="34">
        <v>7.0000000000000007E-2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 thickBot="1" x14ac:dyDescent="0.3">
      <c r="A6" s="30"/>
      <c r="B6" s="71" t="s">
        <v>56</v>
      </c>
      <c r="C6" s="33">
        <f>VLOOKUP(C5,Zinsen!A2:B2000,2,FALSE)</f>
        <v>2.2679999999999999E-2</v>
      </c>
      <c r="D6" s="30"/>
      <c r="E6" s="150" t="s">
        <v>33</v>
      </c>
      <c r="F6" s="151"/>
      <c r="G6" s="7">
        <v>0.02</v>
      </c>
      <c r="H6" s="30"/>
      <c r="I6" s="150" t="s">
        <v>33</v>
      </c>
      <c r="J6" s="151"/>
      <c r="K6" s="7">
        <v>0.05</v>
      </c>
      <c r="L6" s="30"/>
      <c r="M6" s="150" t="s">
        <v>33</v>
      </c>
      <c r="N6" s="151"/>
      <c r="O6" s="7">
        <v>7.0000000000000007E-2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 thickBot="1" x14ac:dyDescent="0.3">
      <c r="A7" s="30"/>
      <c r="B7" s="30"/>
      <c r="C7" s="30"/>
      <c r="D7" s="30"/>
      <c r="E7" s="150" t="s">
        <v>60</v>
      </c>
      <c r="F7" s="151"/>
      <c r="G7" s="7">
        <v>0.4</v>
      </c>
      <c r="H7" s="30"/>
      <c r="I7" s="150" t="s">
        <v>60</v>
      </c>
      <c r="J7" s="151"/>
      <c r="K7" s="7">
        <v>0.5</v>
      </c>
      <c r="L7" s="30"/>
      <c r="M7" s="150" t="s">
        <v>60</v>
      </c>
      <c r="N7" s="151"/>
      <c r="O7" s="7">
        <v>0.6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30"/>
      <c r="B8" s="70" t="s">
        <v>22</v>
      </c>
      <c r="C8" s="52">
        <f>VLOOKUP(DPW!B2:E2,Übersicht!B4:D1981,3,FALSE)</f>
        <v>46.07</v>
      </c>
      <c r="D8" s="30"/>
      <c r="E8" s="150" t="s">
        <v>102</v>
      </c>
      <c r="F8" s="151"/>
      <c r="G8" s="27">
        <v>10</v>
      </c>
      <c r="H8" s="30"/>
      <c r="I8" s="150" t="s">
        <v>101</v>
      </c>
      <c r="J8" s="151"/>
      <c r="K8" s="28">
        <f>IF(C36&gt;0,C36,C35)</f>
        <v>11.302439997340603</v>
      </c>
      <c r="L8" s="30"/>
      <c r="M8" s="150" t="s">
        <v>102</v>
      </c>
      <c r="N8" s="151"/>
      <c r="O8" s="27">
        <v>15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0"/>
      <c r="B9" s="72" t="s">
        <v>110</v>
      </c>
      <c r="C9" s="112">
        <f>(C8-C11-C12)/C10</f>
        <v>18.006153846153843</v>
      </c>
      <c r="D9" s="30"/>
      <c r="E9" s="48" t="s">
        <v>16</v>
      </c>
      <c r="F9" s="51" t="s">
        <v>17</v>
      </c>
      <c r="G9" s="49" t="s">
        <v>18</v>
      </c>
      <c r="H9" s="30"/>
      <c r="I9" s="48" t="s">
        <v>16</v>
      </c>
      <c r="J9" s="51" t="s">
        <v>17</v>
      </c>
      <c r="K9" s="49" t="s">
        <v>18</v>
      </c>
      <c r="L9" s="30"/>
      <c r="M9" s="48" t="s">
        <v>16</v>
      </c>
      <c r="N9" s="51" t="s">
        <v>17</v>
      </c>
      <c r="O9" s="49" t="s">
        <v>18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30"/>
      <c r="B10" s="72" t="s">
        <v>47</v>
      </c>
      <c r="C10" s="40">
        <v>3.25</v>
      </c>
      <c r="D10" s="30"/>
      <c r="E10" s="5">
        <v>0</v>
      </c>
      <c r="F10" s="35">
        <f>C10</f>
        <v>3.25</v>
      </c>
      <c r="G10" s="36" t="s">
        <v>19</v>
      </c>
      <c r="H10" s="30"/>
      <c r="I10" s="5">
        <v>0</v>
      </c>
      <c r="J10" s="35">
        <f>C10</f>
        <v>3.25</v>
      </c>
      <c r="K10" s="36" t="s">
        <v>19</v>
      </c>
      <c r="L10" s="30"/>
      <c r="M10" s="5">
        <v>0</v>
      </c>
      <c r="N10" s="35">
        <f>C10</f>
        <v>3.25</v>
      </c>
      <c r="O10" s="36" t="s">
        <v>19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x14ac:dyDescent="0.25">
      <c r="A11" s="30"/>
      <c r="B11" s="72" t="s">
        <v>23</v>
      </c>
      <c r="C11" s="40">
        <v>-13.45</v>
      </c>
      <c r="D11" s="30"/>
      <c r="E11" s="5">
        <v>1</v>
      </c>
      <c r="F11" s="35">
        <f>F10*(1+$G$5)</f>
        <v>3.3149999999999999</v>
      </c>
      <c r="G11" s="37">
        <f t="shared" ref="G11:G20" si="0">F11*$G$7/(1+$C$6)^E11</f>
        <v>1.2965932647553486</v>
      </c>
      <c r="H11" s="30"/>
      <c r="I11" s="5">
        <v>1</v>
      </c>
      <c r="J11" s="35">
        <f>J10*(1+$K$5)</f>
        <v>3.4125000000000001</v>
      </c>
      <c r="K11" s="37">
        <f t="shared" ref="K11:K20" si="1">J11*$K$7/(1+$C$6)^I11</f>
        <v>1.6684104509719559</v>
      </c>
      <c r="L11" s="30"/>
      <c r="M11" s="5">
        <v>1</v>
      </c>
      <c r="N11" s="35">
        <f>N10*(1+$O$5)</f>
        <v>3.4775</v>
      </c>
      <c r="O11" s="37">
        <f t="shared" ref="O11:O20" si="2">N11*$O$7/(1+$C$6)^M11</f>
        <v>2.0402276371885635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thickBot="1" x14ac:dyDescent="0.3">
      <c r="A12" s="30"/>
      <c r="B12" s="71" t="s">
        <v>24</v>
      </c>
      <c r="C12" s="41">
        <v>1</v>
      </c>
      <c r="D12" s="30"/>
      <c r="E12" s="5">
        <v>2</v>
      </c>
      <c r="F12" s="35">
        <f>F11*(1+$G$5)</f>
        <v>3.3813</v>
      </c>
      <c r="G12" s="37">
        <f t="shared" si="0"/>
        <v>1.2931954570837954</v>
      </c>
      <c r="H12" s="30"/>
      <c r="I12" s="5">
        <v>2</v>
      </c>
      <c r="J12" s="35">
        <f>J11*(1+$K$5)</f>
        <v>3.5831250000000003</v>
      </c>
      <c r="K12" s="37">
        <f t="shared" si="1"/>
        <v>1.7129805740999666</v>
      </c>
      <c r="L12" s="30"/>
      <c r="M12" s="5">
        <v>2</v>
      </c>
      <c r="N12" s="35">
        <f t="shared" ref="N12:N15" si="3">N11*(1+$O$5)</f>
        <v>3.7209250000000003</v>
      </c>
      <c r="O12" s="37">
        <f t="shared" si="2"/>
        <v>2.1346301597682196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thickBot="1" x14ac:dyDescent="0.3">
      <c r="A13" s="30"/>
      <c r="B13" s="30"/>
      <c r="C13" s="30"/>
      <c r="D13" s="30"/>
      <c r="E13" s="5">
        <v>3</v>
      </c>
      <c r="F13" s="35">
        <f>F12*(1+$G$5)</f>
        <v>3.4489260000000002</v>
      </c>
      <c r="G13" s="37">
        <f t="shared" si="0"/>
        <v>1.2898065535900489</v>
      </c>
      <c r="H13" s="30"/>
      <c r="I13" s="5">
        <v>3</v>
      </c>
      <c r="J13" s="35">
        <f>J12*(1+$K$5)</f>
        <v>3.7622812500000005</v>
      </c>
      <c r="K13" s="37">
        <f t="shared" si="1"/>
        <v>1.758741349009431</v>
      </c>
      <c r="L13" s="30"/>
      <c r="M13" s="5">
        <v>3</v>
      </c>
      <c r="N13" s="35">
        <f t="shared" si="3"/>
        <v>3.9813897500000004</v>
      </c>
      <c r="O13" s="37">
        <f t="shared" si="2"/>
        <v>2.2334007421206974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30"/>
      <c r="B14" s="46" t="s">
        <v>107</v>
      </c>
      <c r="C14" s="47" t="s">
        <v>1</v>
      </c>
      <c r="D14" s="30"/>
      <c r="E14" s="5">
        <v>4</v>
      </c>
      <c r="F14" s="35">
        <f>F13*(1+$G$5)</f>
        <v>3.5179045200000001</v>
      </c>
      <c r="G14" s="37">
        <f t="shared" si="0"/>
        <v>1.2864265309401277</v>
      </c>
      <c r="H14" s="30"/>
      <c r="I14" s="5">
        <v>4</v>
      </c>
      <c r="J14" s="35">
        <f>J13*(1+$K$5)</f>
        <v>3.9503953125000009</v>
      </c>
      <c r="K14" s="37">
        <f t="shared" si="1"/>
        <v>1.8057245829192932</v>
      </c>
      <c r="L14" s="30"/>
      <c r="M14" s="5">
        <v>4</v>
      </c>
      <c r="N14" s="35">
        <f t="shared" si="3"/>
        <v>4.2600870325000004</v>
      </c>
      <c r="O14" s="37">
        <f t="shared" si="2"/>
        <v>2.3367414969190228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0"/>
      <c r="B15" s="53" t="s">
        <v>2</v>
      </c>
      <c r="C15" s="24">
        <v>3</v>
      </c>
      <c r="D15" s="30"/>
      <c r="E15" s="5">
        <v>5</v>
      </c>
      <c r="F15" s="35">
        <f>F14*(1+$G$5)</f>
        <v>3.5882626104000002</v>
      </c>
      <c r="G15" s="37">
        <f t="shared" si="0"/>
        <v>1.2830553658611981</v>
      </c>
      <c r="H15" s="30"/>
      <c r="I15" s="5">
        <v>5</v>
      </c>
      <c r="J15" s="35">
        <f>J14*(1+$K$5)</f>
        <v>4.1479150781250009</v>
      </c>
      <c r="K15" s="37">
        <f t="shared" si="1"/>
        <v>1.8539629327504767</v>
      </c>
      <c r="L15" s="30"/>
      <c r="M15" s="5">
        <v>5</v>
      </c>
      <c r="N15" s="35">
        <f t="shared" si="3"/>
        <v>4.5582931247750009</v>
      </c>
      <c r="O15" s="37">
        <f t="shared" si="2"/>
        <v>2.4448638887074687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0"/>
      <c r="B16" s="53" t="s">
        <v>3</v>
      </c>
      <c r="C16" s="24">
        <v>4</v>
      </c>
      <c r="D16" s="30"/>
      <c r="E16" s="5">
        <v>6</v>
      </c>
      <c r="F16" s="35">
        <f>F15*(1+$G$6)</f>
        <v>3.6600278626080001</v>
      </c>
      <c r="G16" s="37">
        <f t="shared" si="0"/>
        <v>1.2796930351414149</v>
      </c>
      <c r="H16" s="30"/>
      <c r="I16" s="5">
        <v>6</v>
      </c>
      <c r="J16" s="35">
        <f>J15*(1+$K$6)</f>
        <v>4.3553108320312512</v>
      </c>
      <c r="K16" s="37">
        <f t="shared" si="1"/>
        <v>1.9034899278249315</v>
      </c>
      <c r="L16" s="30"/>
      <c r="M16" s="5">
        <v>6</v>
      </c>
      <c r="N16" s="35">
        <f>N15*(1+$O$6)</f>
        <v>4.8773736435092516</v>
      </c>
      <c r="O16" s="37">
        <f t="shared" si="2"/>
        <v>2.5579891666180941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30"/>
      <c r="B17" s="53" t="s">
        <v>4</v>
      </c>
      <c r="C17" s="24">
        <v>2</v>
      </c>
      <c r="D17" s="30"/>
      <c r="E17" s="5">
        <v>7</v>
      </c>
      <c r="F17" s="35">
        <f>F16*(1+$G$6)</f>
        <v>3.73322841986016</v>
      </c>
      <c r="G17" s="37">
        <f t="shared" si="0"/>
        <v>1.2763395156297599</v>
      </c>
      <c r="H17" s="30"/>
      <c r="I17" s="5">
        <v>7</v>
      </c>
      <c r="J17" s="35">
        <f t="shared" ref="J17:J20" si="4">J16*(1+$K$6)</f>
        <v>4.5730763736328139</v>
      </c>
      <c r="K17" s="37">
        <f t="shared" si="1"/>
        <v>1.9543399931710583</v>
      </c>
      <c r="L17" s="30"/>
      <c r="M17" s="5">
        <v>7</v>
      </c>
      <c r="N17" s="35">
        <f t="shared" ref="N17:N20" si="5">N16*(1+$O$6)</f>
        <v>5.2187897985548997</v>
      </c>
      <c r="O17" s="37">
        <f t="shared" si="2"/>
        <v>2.676348817109321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30"/>
      <c r="B18" s="48" t="s">
        <v>5</v>
      </c>
      <c r="C18" s="49" t="s">
        <v>1</v>
      </c>
      <c r="D18" s="30"/>
      <c r="E18" s="5">
        <v>8</v>
      </c>
      <c r="F18" s="35">
        <f>F17*(1+$G$6)</f>
        <v>3.8078929882573633</v>
      </c>
      <c r="G18" s="37">
        <f t="shared" si="0"/>
        <v>1.2729947842358853</v>
      </c>
      <c r="H18" s="30"/>
      <c r="I18" s="5">
        <v>8</v>
      </c>
      <c r="J18" s="35">
        <f t="shared" si="4"/>
        <v>4.8017301923144551</v>
      </c>
      <c r="K18" s="37">
        <f t="shared" si="1"/>
        <v>2.0065484734517263</v>
      </c>
      <c r="L18" s="30"/>
      <c r="M18" s="5">
        <v>8</v>
      </c>
      <c r="N18" s="35">
        <f t="shared" si="5"/>
        <v>5.5841050844537428</v>
      </c>
      <c r="O18" s="37">
        <f t="shared" si="2"/>
        <v>2.8001850376530033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25">
      <c r="A19" s="30"/>
      <c r="B19" s="53" t="s">
        <v>10</v>
      </c>
      <c r="C19" s="24">
        <v>2</v>
      </c>
      <c r="D19" s="30"/>
      <c r="E19" s="5">
        <v>9</v>
      </c>
      <c r="F19" s="35">
        <f>F18*(1+$G$6)</f>
        <v>3.8840508480225107</v>
      </c>
      <c r="G19" s="37">
        <f t="shared" si="0"/>
        <v>1.2696588179299519</v>
      </c>
      <c r="H19" s="30"/>
      <c r="I19" s="5">
        <v>9</v>
      </c>
      <c r="J19" s="35">
        <f t="shared" si="4"/>
        <v>5.0418167019301778</v>
      </c>
      <c r="K19" s="37">
        <f t="shared" si="1"/>
        <v>2.0601516575314984</v>
      </c>
      <c r="L19" s="30"/>
      <c r="M19" s="5">
        <v>9</v>
      </c>
      <c r="N19" s="35">
        <f t="shared" si="5"/>
        <v>5.9749924403655053</v>
      </c>
      <c r="O19" s="37">
        <f t="shared" si="2"/>
        <v>2.9297512323392598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Bot="1" x14ac:dyDescent="0.3">
      <c r="A20" s="30"/>
      <c r="B20" s="53" t="s">
        <v>12</v>
      </c>
      <c r="C20" s="24">
        <v>2</v>
      </c>
      <c r="D20" s="30"/>
      <c r="E20" s="6">
        <v>10</v>
      </c>
      <c r="F20" s="38">
        <f>F19*(1+$G$6)</f>
        <v>3.9617318649829611</v>
      </c>
      <c r="G20" s="39">
        <f t="shared" si="0"/>
        <v>1.2663315937424715</v>
      </c>
      <c r="H20" s="30"/>
      <c r="I20" s="6">
        <v>10</v>
      </c>
      <c r="J20" s="38">
        <f t="shared" si="4"/>
        <v>5.293907537026687</v>
      </c>
      <c r="K20" s="39">
        <f t="shared" si="1"/>
        <v>2.1151868037001536</v>
      </c>
      <c r="L20" s="30"/>
      <c r="M20" s="6">
        <v>10</v>
      </c>
      <c r="N20" s="38">
        <f t="shared" si="5"/>
        <v>6.3932419111910912</v>
      </c>
      <c r="O20" s="39">
        <f t="shared" si="2"/>
        <v>3.0653125304132356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.75" thickTop="1" x14ac:dyDescent="0.25">
      <c r="A21" s="30"/>
      <c r="B21" s="53" t="s">
        <v>11</v>
      </c>
      <c r="C21" s="24">
        <v>2</v>
      </c>
      <c r="D21" s="30"/>
      <c r="E21" s="72" t="s">
        <v>25</v>
      </c>
      <c r="F21" s="35">
        <f>F20*G8+$C$11+$C$12</f>
        <v>27.167318649829614</v>
      </c>
      <c r="G21" s="37">
        <f>SUM(G11:G20)</f>
        <v>12.814094918910001</v>
      </c>
      <c r="H21" s="30"/>
      <c r="I21" s="72" t="s">
        <v>25</v>
      </c>
      <c r="J21" s="35">
        <f>J20*K8+$C$11+$C$12</f>
        <v>47.384072288713313</v>
      </c>
      <c r="K21" s="37">
        <f>SUM(K11:K20)</f>
        <v>18.839536745430493</v>
      </c>
      <c r="L21" s="30"/>
      <c r="M21" s="72" t="s">
        <v>25</v>
      </c>
      <c r="N21" s="35">
        <f>N20*O8+$C$11+$C$12</f>
        <v>83.448628667866359</v>
      </c>
      <c r="O21" s="37">
        <f>SUM(O11:O20)</f>
        <v>25.219450708836881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30"/>
      <c r="B22" s="53" t="s">
        <v>9</v>
      </c>
      <c r="C22" s="24">
        <v>2</v>
      </c>
      <c r="D22" s="30"/>
      <c r="E22" s="5"/>
      <c r="F22" s="77"/>
      <c r="G22" s="79"/>
      <c r="H22" s="30"/>
      <c r="I22" s="5"/>
      <c r="J22" s="77"/>
      <c r="K22" s="79"/>
      <c r="L22" s="30"/>
      <c r="M22" s="5"/>
      <c r="N22" s="77"/>
      <c r="O22" s="7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.75" thickBot="1" x14ac:dyDescent="0.3">
      <c r="A23" s="30"/>
      <c r="B23" s="53" t="s">
        <v>6</v>
      </c>
      <c r="C23" s="24">
        <v>2</v>
      </c>
      <c r="D23" s="30"/>
      <c r="E23" s="8" t="s">
        <v>100</v>
      </c>
      <c r="F23" s="100">
        <f>((F21+G21)/C8)^(1/E20)-1</f>
        <v>-1.407474087823235E-2</v>
      </c>
      <c r="G23" s="9"/>
      <c r="H23" s="30"/>
      <c r="I23" s="10" t="s">
        <v>100</v>
      </c>
      <c r="J23" s="101">
        <f>((J21+K21)/C8)^(1/I20)-1</f>
        <v>3.6953933322681598E-2</v>
      </c>
      <c r="K23" s="11"/>
      <c r="L23" s="30"/>
      <c r="M23" s="12" t="s">
        <v>100</v>
      </c>
      <c r="N23" s="102">
        <f>((N21+O21)/C8)^(1/M20)-1</f>
        <v>8.9603219765595155E-2</v>
      </c>
      <c r="O23" s="1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 thickBot="1" x14ac:dyDescent="0.3">
      <c r="A24" s="30"/>
      <c r="B24" s="53" t="s">
        <v>7</v>
      </c>
      <c r="C24" s="24">
        <v>1</v>
      </c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30"/>
      <c r="B25" s="53" t="s">
        <v>8</v>
      </c>
      <c r="C25" s="24">
        <v>1</v>
      </c>
      <c r="D25" s="30"/>
      <c r="E25" s="147" t="s">
        <v>44</v>
      </c>
      <c r="F25" s="138"/>
      <c r="G25" s="139"/>
      <c r="H25" s="139"/>
      <c r="I25" s="139"/>
      <c r="J25" s="1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30"/>
      <c r="B26" s="48" t="s">
        <v>106</v>
      </c>
      <c r="C26" s="49" t="s">
        <v>1</v>
      </c>
      <c r="D26" s="30"/>
      <c r="E26" s="148"/>
      <c r="F26" s="141"/>
      <c r="G26" s="142"/>
      <c r="H26" s="142"/>
      <c r="I26" s="142"/>
      <c r="J26" s="14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" customHeight="1" x14ac:dyDescent="0.25">
      <c r="A27" s="30"/>
      <c r="B27" s="53" t="s">
        <v>14</v>
      </c>
      <c r="C27" s="24">
        <v>4</v>
      </c>
      <c r="D27" s="30"/>
      <c r="E27" s="148"/>
      <c r="F27" s="141"/>
      <c r="G27" s="142"/>
      <c r="H27" s="142"/>
      <c r="I27" s="142"/>
      <c r="J27" s="14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30"/>
      <c r="B28" s="53" t="s">
        <v>20</v>
      </c>
      <c r="C28" s="24">
        <v>5</v>
      </c>
      <c r="D28" s="30"/>
      <c r="E28" s="148"/>
      <c r="F28" s="141"/>
      <c r="G28" s="142"/>
      <c r="H28" s="142"/>
      <c r="I28" s="142"/>
      <c r="J28" s="14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30"/>
      <c r="B29" s="53" t="s">
        <v>13</v>
      </c>
      <c r="C29" s="24">
        <v>2</v>
      </c>
      <c r="D29" s="30"/>
      <c r="E29" s="148"/>
      <c r="F29" s="141"/>
      <c r="G29" s="142"/>
      <c r="H29" s="142"/>
      <c r="I29" s="142"/>
      <c r="J29" s="14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5.75" thickBot="1" x14ac:dyDescent="0.3">
      <c r="A30" s="30"/>
      <c r="B30" s="53" t="s">
        <v>15</v>
      </c>
      <c r="C30" s="24">
        <v>3</v>
      </c>
      <c r="D30" s="30"/>
      <c r="E30" s="148"/>
      <c r="F30" s="141"/>
      <c r="G30" s="142"/>
      <c r="H30" s="142"/>
      <c r="I30" s="142"/>
      <c r="J30" s="14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" customHeight="1" thickBot="1" x14ac:dyDescent="0.3">
      <c r="A31" s="30"/>
      <c r="B31" s="50" t="s">
        <v>46</v>
      </c>
      <c r="C31" s="29">
        <f>AVERAGE(C15:C30)</f>
        <v>2.5</v>
      </c>
      <c r="D31" s="30"/>
      <c r="E31" s="148"/>
      <c r="F31" s="141"/>
      <c r="G31" s="142"/>
      <c r="H31" s="142"/>
      <c r="I31" s="142"/>
      <c r="J31" s="14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.75" thickBot="1" x14ac:dyDescent="0.3">
      <c r="A32" s="30"/>
      <c r="B32" s="30"/>
      <c r="C32" s="30"/>
      <c r="D32" s="30"/>
      <c r="E32" s="148"/>
      <c r="F32" s="141"/>
      <c r="G32" s="142"/>
      <c r="H32" s="142"/>
      <c r="I32" s="142"/>
      <c r="J32" s="14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30"/>
      <c r="B33" s="70" t="s">
        <v>98</v>
      </c>
      <c r="C33" s="42">
        <f>((0.9*C31)^2+0.19)/100</f>
        <v>5.2525000000000002E-2</v>
      </c>
      <c r="D33" s="30"/>
      <c r="E33" s="148"/>
      <c r="F33" s="141"/>
      <c r="G33" s="142"/>
      <c r="H33" s="142"/>
      <c r="I33" s="142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5">
      <c r="A34" s="30"/>
      <c r="B34" s="72" t="s">
        <v>99</v>
      </c>
      <c r="C34" s="43">
        <f>(C33+MAX(0.02,C6))*1/((AVERAGE(K5:K6)+0.12)*5)</f>
        <v>8.8476470588235295E-2</v>
      </c>
      <c r="D34" s="30"/>
      <c r="E34" s="148"/>
      <c r="F34" s="141"/>
      <c r="G34" s="142"/>
      <c r="H34" s="142"/>
      <c r="I34" s="142"/>
      <c r="J34" s="14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5">
      <c r="A35" s="30"/>
      <c r="B35" s="72" t="s">
        <v>53</v>
      </c>
      <c r="C35" s="44">
        <f>1/C34</f>
        <v>11.302439997340603</v>
      </c>
      <c r="D35" s="30"/>
      <c r="E35" s="148"/>
      <c r="F35" s="141"/>
      <c r="G35" s="142"/>
      <c r="H35" s="142"/>
      <c r="I35" s="142"/>
      <c r="J35" s="14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 thickBot="1" x14ac:dyDescent="0.3">
      <c r="A36" s="30"/>
      <c r="B36" s="71" t="s">
        <v>54</v>
      </c>
      <c r="C36" s="45">
        <v>0</v>
      </c>
      <c r="D36" s="30"/>
      <c r="E36" s="149"/>
      <c r="F36" s="144"/>
      <c r="G36" s="145"/>
      <c r="H36" s="145"/>
      <c r="I36" s="145"/>
      <c r="J36" s="1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5">
      <c r="A53" s="30"/>
      <c r="B53" s="30"/>
      <c r="C53" s="30"/>
      <c r="D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5">
      <c r="A54" s="30"/>
      <c r="D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5">
      <c r="A55" s="30"/>
      <c r="D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25">
      <c r="A56" s="30"/>
      <c r="D56" s="30"/>
    </row>
  </sheetData>
  <mergeCells count="20">
    <mergeCell ref="C2:E2"/>
    <mergeCell ref="I2:K2"/>
    <mergeCell ref="M2:O2"/>
    <mergeCell ref="E4:G4"/>
    <mergeCell ref="I4:K4"/>
    <mergeCell ref="M4:O4"/>
    <mergeCell ref="E5:F5"/>
    <mergeCell ref="I5:J5"/>
    <mergeCell ref="M5:N5"/>
    <mergeCell ref="E6:F6"/>
    <mergeCell ref="I6:J6"/>
    <mergeCell ref="M6:N6"/>
    <mergeCell ref="E25:E36"/>
    <mergeCell ref="F25:J36"/>
    <mergeCell ref="E7:F7"/>
    <mergeCell ref="I7:J7"/>
    <mergeCell ref="M7:N7"/>
    <mergeCell ref="E8:F8"/>
    <mergeCell ref="I8:J8"/>
    <mergeCell ref="M8:N8"/>
  </mergeCells>
  <hyperlinks>
    <hyperlink ref="G2" location="Übersicht!A1" display="Übersicht" xr:uid="{1F984228-CF88-4E42-9034-FD0168C45617}"/>
  </hyperlink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DA4C04-342F-4E72-A79C-38023ED52A08}">
          <x14:formula1>
            <xm:f>Zinsen!$A$2:$A$12</xm:f>
          </x14:formula1>
          <xm:sqref>C5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k E A A B Q S w M E F A A C A A g A h 1 l p U y y f I q m k A A A A 9 Q A A A B I A H A B D b 2 5 m a W c v U G F j a 2 F n Z S 5 4 b W w g o h g A K K A U A A A A A A A A A A A A A A A A A A A A A A A A A A A A h Y 9 B D o I w F E S v Q r q n R Y w G y a c s 1 J 0 k J i b G b V O + 0 A j F 0 G K 5 m w u P 5 B X E K O r O 5 c x 7 i 5 n 7 9 Q Z p X 1 f e B V u j G p 2 Q C Q 2 I h 1 o 2 u d J F Q j p 7 9 C O S c t g K e R I F e o O s T d y b P C G l t e e Y M e c c d V P a t A U L g 2 D C D t l m J 0 u s B f n I 6 r / s K 2 2 s 0 B I J h / 1 r D A / p I q K z + T A J 2 N h B p v S X h w N 7 0 p 8 S l l 1 l u x Z 5 j v 5 q D W y M w N 4 X + A N Q S w M E F A A C A A g A h 1 l p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d Z a V P n w 0 M 4 Y w E A A C E C A A A T A B w A R m 9 y b X V s Y X M v U 2 V j d G l v b j E u b S C i G A A o o B Q A A A A A A A A A A A A A A A A A A A A A A A A A A A B 1 k N 1 K w z A Y h s 8 L v Y f Q Y W m x 9 m e 4 M R 1 F x i Z u i K K 0 6 I F 4 k L V f 1 2 K b l C R d l d G 7 8 R q 8 g d 2 Y y T b 1 Z O Y k H + 8 L + Z 4 n H B J R U I K i / R 2 M d U 3 X e I 4 Z p K h n z A s u K C t 4 k g O 6 b R g H d E f b A k 2 i C b J i h l N Y Y Q G 2 g U J U g t A 1 J M 9 j A 2 U J M n m G p f u A V 2 C p Y U q J A C K 4 Z e R C 1 P z S 8 9 q 2 d S l Z y w X Y T c E 7 j J 4 o K u C n H J f A v Z r W T e 3 l f w x n b 4 r B u y J U Y E W 7 S M N g M B j 6 o 2 B k p p I k E p i J 0 L 9 w g 8 D t + 3 3 f L O R W t s Z l O A t M z D m I e 1 x B q B x O + r 6 0 M O E 9 y T F Z Q f h r Y 9 i 2 s z e Z Y Y F 9 K b I 3 2 v j d i 0 p e D 2 3 P u I H t J 0 m B y R U o / q j V L 8 R 4 W Y I r 3 y I 8 o 6 y a 0 r K p i O y A W 7 v X n M 3 G k E N T G Q 4 S M k a K u n P Q x r h m 2 6 8 s I w 1 Z / V S k q Z b A d u W c J v m R O C 4 g O x J H S V 4 2 n B 9 p n h Q P E N k s i B i e u 4 q s 6 2 x d K 8 h / U u N v U E s B A i 0 A F A A C A A g A h 1 l p U y y f I q m k A A A A 9 Q A A A B I A A A A A A A A A A A A A A A A A A A A A A E N v b m Z p Z y 9 Q Y W N r Y W d l L n h t b F B L A Q I t A B Q A A g A I A I d Z a V M P y u m r p A A A A O k A A A A T A A A A A A A A A A A A A A A A A P A A A A B b Q 2 9 u d G V u d F 9 U e X B l c 1 0 u e G 1 s U E s B A i 0 A F A A C A A g A h 1 l p U + f D Q z h j A Q A A I Q I A A B M A A A A A A A A A A A A A A A A A 4 Q E A A E Z v c m 1 1 b G F z L 1 N l Y 3 R p b 2 4 x L m 1 Q S w U G A A A A A A M A A w D C A A A A k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g 0 A A A A A A A A I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G l z d G 9 y a X N j a G U l M j B L d X J z Z S U y M E 1 v d 2 k l M j B B U 0 E l M j A o V H J h Z G V n Y X R l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E w O j E y O j A 3 L j I 4 M T E 3 N T d a I i A v P j x F b n R y e S B U e X B l P S J G a W x s Q 2 9 s d W 1 u V H l w Z X M i I F Z h b H V l P S J z Q 1 F V R k J R V U Q i I C 8 + P E V u d H J 5 I F R 5 c G U 9 I k Z p b G x D b 2 x 1 b W 5 O Y W 1 l c y I g V m F s d W U 9 I n N b J n F 1 b 3 Q 7 R G F 0 d W 0 m c X V v d D s s J n F 1 b 3 Q 7 R X L D t m Z m b n V u Z y Z x d W 9 0 O y w m c X V v d D t I b 2 N o J n F 1 b 3 Q 7 L C Z x d W 9 0 O 1 R p Z W Y m c X V v d D s s J n F 1 b 3 Q 7 U 2 N o b H V z c y Z x d W 9 0 O y w m c X V v d D t W b 2 x 1 b W V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G l z d G 9 y a X N j a G U g S 3 V y c 2 U g T W 9 3 a S B B U 0 E g K F R y Y W R l Z 2 F 0 Z S k v R 2 X D p G 5 k Z X J 0 Z X I g V H l w L n t E Y X R 1 b S w w f S Z x d W 9 0 O y w m c X V v d D t T Z W N 0 a W 9 u M S 9 I a X N 0 b 3 J p c 2 N o Z S B L d X J z Z S B N b 3 d p I E F T Q S A o V H J h Z G V n Y X R l K S 9 H Z c O k b m R l c n R l c i B U e X A u e 0 V y w 7 Z m Z m 5 1 b m c s M X 0 m c X V v d D s s J n F 1 b 3 Q 7 U 2 V j d G l v b j E v S G l z d G 9 y a X N j a G U g S 3 V y c 2 U g T W 9 3 a S B B U 0 E g K F R y Y W R l Z 2 F 0 Z S k v R 2 X D p G 5 k Z X J 0 Z X I g V H l w L n t I b 2 N o L D J 9 J n F 1 b 3 Q 7 L C Z x d W 9 0 O 1 N l Y 3 R p b 2 4 x L 0 h p c 3 R v c m l z Y 2 h l I E t 1 c n N l I E 1 v d 2 k g Q V N B I C h U c m F k Z W d h d G U p L 0 d l w 6 R u Z G V y d G V y I F R 5 c C 5 7 V G l l Z i w z f S Z x d W 9 0 O y w m c X V v d D t T Z W N 0 a W 9 u M S 9 I a X N 0 b 3 J p c 2 N o Z S B L d X J z Z S B N b 3 d p I E F T Q S A o V H J h Z G V n Y X R l K S 9 H Z c O k b m R l c n R l c i B U e X A u e 1 N j a G x 1 c 3 M s N H 0 m c X V v d D s s J n F 1 b 3 Q 7 U 2 V j d G l v b j E v S G l z d G 9 y a X N j a G U g S 3 V y c 2 U g T W 9 3 a S B B U 0 E g K F R y Y W R l Z 2 F 0 Z S k v R 2 X D p G 5 k Z X J 0 Z X I g V H l w L n t W b 2 x 1 b W V u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h p c 3 R v c m l z Y 2 h l I E t 1 c n N l I E 1 v d 2 k g Q V N B I C h U c m F k Z W d h d G U p L 0 d l w 6 R u Z G V y d G V y I F R 5 c C 5 7 R G F 0 d W 0 s M H 0 m c X V v d D s s J n F 1 b 3 Q 7 U 2 V j d G l v b j E v S G l z d G 9 y a X N j a G U g S 3 V y c 2 U g T W 9 3 a S B B U 0 E g K F R y Y W R l Z 2 F 0 Z S k v R 2 X D p G 5 k Z X J 0 Z X I g V H l w L n t F c s O 2 Z m Z u d W 5 n L D F 9 J n F 1 b 3 Q 7 L C Z x d W 9 0 O 1 N l Y 3 R p b 2 4 x L 0 h p c 3 R v c m l z Y 2 h l I E t 1 c n N l I E 1 v d 2 k g Q V N B I C h U c m F k Z W d h d G U p L 0 d l w 6 R u Z G V y d G V y I F R 5 c C 5 7 S G 9 j a C w y f S Z x d W 9 0 O y w m c X V v d D t T Z W N 0 a W 9 u M S 9 I a X N 0 b 3 J p c 2 N o Z S B L d X J z Z S B N b 3 d p I E F T Q S A o V H J h Z G V n Y X R l K S 9 H Z c O k b m R l c n R l c i B U e X A u e 1 R p Z W Y s M 3 0 m c X V v d D s s J n F 1 b 3 Q 7 U 2 V j d G l v b j E v S G l z d G 9 y a X N j a G U g S 3 V y c 2 U g T W 9 3 a S B B U 0 E g K F R y Y W R l Z 2 F 0 Z S k v R 2 X D p G 5 k Z X J 0 Z X I g V H l w L n t T Y 2 h s d X N z L D R 9 J n F 1 b 3 Q 7 L C Z x d W 9 0 O 1 N l Y 3 R p b 2 4 x L 0 h p c 3 R v c m l z Y 2 h l I E t 1 c n N l I E 1 v d 2 k g Q V N B I C h U c m F k Z W d h d G U p L 0 d l w 6 R u Z G V y d G V y I F R 5 c C 5 7 V m 9 s d W 1 l b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G l z d G 9 y a X N j a G U l M j B L d X J z Z S U y M E 1 v d 2 k l M j B B U 0 E l M j A o V H J h Z G V n Y X R l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N 0 b 3 J p c 2 N o Z S U y M E t 1 c n N l J T I w T W 9 3 a S U y M E F T Q S U y M C h U c m F k Z W d h d G U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z d G 9 y a X N j a G U l M j B L d X J z Z S U y M E 1 v d 2 k l M j B B U 0 E l M j A o V H J h Z G V n Y X R l K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q l Q 6 m 2 W l + E K Z p J 0 x i w 1 B Y A A A A A A C A A A A A A A Q Z g A A A A E A A C A A A A B h t w 4 H I 0 8 U 1 v 6 B v p L G 3 W k e P W Y y R a y p T U 5 T i 3 1 N t v Z 5 q w A A A A A O g A A A A A I A A C A A A A B t 0 9 O 4 0 a w w j + I T d n M w e X N c + R m U F r b C y n O 0 3 M r n X I m 8 Q l A A A A C 7 p z 6 f 7 6 Z t s y m 0 S 3 + k Y 2 D U t Z T d 5 Z Q q P f S r X e Q F y D 4 O p C F o Z D L q 0 P A e Z T I O s 5 y c 4 E Y B B H L h K x w S n 9 O F 1 4 p R s G 6 6 y g B t O i Q 4 V R x p S u w v Q b X D S k A A A A D 6 d m 6 E T N g E 2 U I p a F s t 3 t y i / M Z 3 q Z 8 i J Y m a u c Y S n k 9 l l r I 4 / H i e j j P 8 C g L 2 a U 6 z x y r b L W S u c I y m j L I 1 N Y b 6 X + 9 q < / D a t a M a s h u p > 
</file>

<file path=customXml/itemProps1.xml><?xml version="1.0" encoding="utf-8"?>
<ds:datastoreItem xmlns:ds="http://schemas.openxmlformats.org/officeDocument/2006/customXml" ds:itemID="{00C9E0F3-7317-4C10-A3E7-E1CB42FBE2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Disclaimer</vt:lpstr>
      <vt:lpstr>Übersicht</vt:lpstr>
      <vt:lpstr>Zinsen</vt:lpstr>
      <vt:lpstr>Vorlage</vt:lpstr>
      <vt:lpstr>GOOG</vt:lpstr>
      <vt:lpstr>AAPL</vt:lpstr>
      <vt:lpstr>BIDU</vt:lpstr>
      <vt:lpstr>BATS</vt:lpstr>
      <vt:lpstr>DPW</vt:lpstr>
      <vt:lpstr>DIS</vt:lpstr>
      <vt:lpstr>HAIER_D</vt:lpstr>
      <vt:lpstr>INTC</vt:lpstr>
      <vt:lpstr>FB</vt:lpstr>
      <vt:lpstr>MBR</vt:lpstr>
      <vt:lpstr>NFLX</vt:lpstr>
      <vt:lpstr>SP500</vt:lpstr>
      <vt:lpstr>SAP</vt:lpstr>
      <vt:lpstr>SFM</vt:lpstr>
      <vt:lpstr>TSLA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Seith</dc:creator>
  <cp:lastModifiedBy>Benjamin Seith</cp:lastModifiedBy>
  <dcterms:created xsi:type="dcterms:W3CDTF">2015-06-05T18:19:34Z</dcterms:created>
  <dcterms:modified xsi:type="dcterms:W3CDTF">2023-12-11T13:27:52Z</dcterms:modified>
</cp:coreProperties>
</file>